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p\Desktop\"/>
    </mc:Choice>
  </mc:AlternateContent>
  <bookViews>
    <workbookView xWindow="0" yWindow="0" windowWidth="28800" windowHeight="13932"/>
  </bookViews>
  <sheets>
    <sheet name="Summary" sheetId="1" r:id="rId1"/>
    <sheet name="Charts" sheetId="2" r:id="rId2"/>
    <sheet name="Full Comparison" sheetId="3" r:id="rId3"/>
  </sheets>
  <externalReferences>
    <externalReference r:id="rId4"/>
  </externalReferences>
  <definedNames>
    <definedName name="System_Plan">'[1]Optional COLA Factors'!$B$4:$C$4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 l="1"/>
  <c r="H8" i="3" l="1"/>
  <c r="H25" i="3" s="1"/>
  <c r="H5" i="3"/>
  <c r="H6" i="3"/>
  <c r="B25" i="3" s="1"/>
  <c r="B22" i="3" s="1"/>
  <c r="H7" i="3"/>
  <c r="G25" i="3" s="1"/>
  <c r="H9" i="3"/>
  <c r="F5" i="2"/>
  <c r="F6" i="2"/>
  <c r="F7" i="2"/>
  <c r="F8" i="2"/>
  <c r="F4" i="2"/>
  <c r="H4" i="3"/>
  <c r="S909" i="3"/>
  <c r="S908" i="3"/>
  <c r="S907" i="3"/>
  <c r="S906" i="3"/>
  <c r="S905" i="3"/>
  <c r="S904" i="3"/>
  <c r="S903" i="3"/>
  <c r="S902" i="3"/>
  <c r="S901" i="3"/>
  <c r="S900" i="3"/>
  <c r="S899" i="3"/>
  <c r="S898" i="3"/>
  <c r="S897" i="3"/>
  <c r="S896" i="3"/>
  <c r="S895" i="3"/>
  <c r="S894" i="3"/>
  <c r="S893" i="3"/>
  <c r="S892" i="3"/>
  <c r="S891" i="3"/>
  <c r="S890" i="3"/>
  <c r="S889" i="3"/>
  <c r="S888" i="3"/>
  <c r="S887" i="3"/>
  <c r="S886" i="3"/>
  <c r="S885" i="3"/>
  <c r="S884" i="3"/>
  <c r="S883" i="3"/>
  <c r="S882" i="3"/>
  <c r="S881" i="3"/>
  <c r="S880" i="3"/>
  <c r="S879" i="3"/>
  <c r="S878" i="3"/>
  <c r="S877" i="3"/>
  <c r="S876" i="3"/>
  <c r="S875" i="3"/>
  <c r="S874" i="3"/>
  <c r="S873" i="3"/>
  <c r="S872" i="3"/>
  <c r="S871" i="3"/>
  <c r="S870" i="3"/>
  <c r="S869" i="3"/>
  <c r="S868" i="3"/>
  <c r="S867" i="3"/>
  <c r="S866" i="3"/>
  <c r="S865" i="3"/>
  <c r="S864" i="3"/>
  <c r="S863" i="3"/>
  <c r="S862" i="3"/>
  <c r="S861" i="3"/>
  <c r="S860" i="3"/>
  <c r="S859" i="3"/>
  <c r="S858" i="3"/>
  <c r="S857" i="3"/>
  <c r="S856" i="3"/>
  <c r="S855" i="3"/>
  <c r="S854" i="3"/>
  <c r="S853" i="3"/>
  <c r="S852" i="3"/>
  <c r="S851" i="3"/>
  <c r="S850" i="3"/>
  <c r="S849" i="3"/>
  <c r="S848" i="3"/>
  <c r="S847" i="3"/>
  <c r="S846" i="3"/>
  <c r="S845" i="3"/>
  <c r="S844" i="3"/>
  <c r="S843" i="3"/>
  <c r="S842" i="3"/>
  <c r="S841" i="3"/>
  <c r="S840" i="3"/>
  <c r="S839" i="3"/>
  <c r="S838" i="3"/>
  <c r="S837" i="3"/>
  <c r="S836" i="3"/>
  <c r="S835" i="3"/>
  <c r="S834" i="3"/>
  <c r="S833" i="3"/>
  <c r="S832" i="3"/>
  <c r="S831" i="3"/>
  <c r="S830" i="3"/>
  <c r="S829" i="3"/>
  <c r="S828" i="3"/>
  <c r="S827" i="3"/>
  <c r="S826" i="3"/>
  <c r="S825" i="3"/>
  <c r="S824" i="3"/>
  <c r="S823" i="3"/>
  <c r="S822" i="3"/>
  <c r="S821" i="3"/>
  <c r="S820" i="3"/>
  <c r="S819" i="3"/>
  <c r="S818" i="3"/>
  <c r="S817" i="3"/>
  <c r="S816" i="3"/>
  <c r="S815" i="3"/>
  <c r="S814" i="3"/>
  <c r="S813" i="3"/>
  <c r="S812" i="3"/>
  <c r="S811" i="3"/>
  <c r="S810" i="3"/>
  <c r="S809" i="3"/>
  <c r="S808" i="3"/>
  <c r="S807" i="3"/>
  <c r="S806" i="3"/>
  <c r="S805" i="3"/>
  <c r="S804" i="3"/>
  <c r="S803" i="3"/>
  <c r="S802" i="3"/>
  <c r="S801" i="3"/>
  <c r="S800" i="3"/>
  <c r="S799" i="3"/>
  <c r="S798" i="3"/>
  <c r="S797" i="3"/>
  <c r="S796" i="3"/>
  <c r="S795" i="3"/>
  <c r="S794" i="3"/>
  <c r="S793" i="3"/>
  <c r="S792" i="3"/>
  <c r="S791" i="3"/>
  <c r="S790" i="3"/>
  <c r="S789" i="3"/>
  <c r="S788" i="3"/>
  <c r="S787" i="3"/>
  <c r="S786" i="3"/>
  <c r="S785" i="3"/>
  <c r="S784" i="3"/>
  <c r="S783" i="3"/>
  <c r="S782" i="3"/>
  <c r="S781" i="3"/>
  <c r="S780" i="3"/>
  <c r="S779" i="3"/>
  <c r="S778" i="3"/>
  <c r="S777" i="3"/>
  <c r="S776" i="3"/>
  <c r="S775" i="3"/>
  <c r="S774" i="3"/>
  <c r="S773" i="3"/>
  <c r="S772" i="3"/>
  <c r="S771" i="3"/>
  <c r="S770" i="3"/>
  <c r="S769" i="3"/>
  <c r="S768" i="3"/>
  <c r="S767" i="3"/>
  <c r="S766" i="3"/>
  <c r="S765" i="3"/>
  <c r="S764" i="3"/>
  <c r="S763" i="3"/>
  <c r="S762" i="3"/>
  <c r="S761" i="3"/>
  <c r="S760" i="3"/>
  <c r="S759" i="3"/>
  <c r="S758" i="3"/>
  <c r="S757" i="3"/>
  <c r="S756" i="3"/>
  <c r="S755" i="3"/>
  <c r="S754" i="3"/>
  <c r="S753" i="3"/>
  <c r="S752" i="3"/>
  <c r="S751" i="3"/>
  <c r="S750" i="3"/>
  <c r="S749" i="3"/>
  <c r="S748" i="3"/>
  <c r="S747" i="3"/>
  <c r="S746" i="3"/>
  <c r="S745" i="3"/>
  <c r="S744" i="3"/>
  <c r="S743" i="3"/>
  <c r="S742" i="3"/>
  <c r="S741" i="3"/>
  <c r="S740" i="3"/>
  <c r="S739" i="3"/>
  <c r="S738" i="3"/>
  <c r="S737" i="3"/>
  <c r="S736" i="3"/>
  <c r="S735" i="3"/>
  <c r="S734" i="3"/>
  <c r="S733" i="3"/>
  <c r="S732" i="3"/>
  <c r="S731" i="3"/>
  <c r="S730" i="3"/>
  <c r="S729" i="3"/>
  <c r="S728" i="3"/>
  <c r="S727" i="3"/>
  <c r="S726" i="3"/>
  <c r="J26" i="3"/>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 r="J54" i="3" s="1"/>
  <c r="J55" i="3" s="1"/>
  <c r="J56" i="3" s="1"/>
  <c r="J57" i="3" s="1"/>
  <c r="J58" i="3" s="1"/>
  <c r="J59" i="3" s="1"/>
  <c r="J60" i="3" s="1"/>
  <c r="J61" i="3" s="1"/>
  <c r="J62" i="3" s="1"/>
  <c r="J63" i="3" s="1"/>
  <c r="J64" i="3" s="1"/>
  <c r="J65" i="3" s="1"/>
  <c r="J66" i="3" s="1"/>
  <c r="J67" i="3" s="1"/>
  <c r="J68" i="3" s="1"/>
  <c r="J69" i="3" s="1"/>
  <c r="J70" i="3" s="1"/>
  <c r="J71" i="3" s="1"/>
  <c r="J72" i="3" s="1"/>
  <c r="J73" i="3" s="1"/>
  <c r="J74" i="3" s="1"/>
  <c r="J75" i="3" s="1"/>
  <c r="J76" i="3" s="1"/>
  <c r="J77" i="3" s="1"/>
  <c r="J78" i="3" s="1"/>
  <c r="J79" i="3" s="1"/>
  <c r="J80" i="3" s="1"/>
  <c r="J81" i="3" s="1"/>
  <c r="J82" i="3" s="1"/>
  <c r="J83" i="3" s="1"/>
  <c r="J84" i="3" s="1"/>
  <c r="J85" i="3" s="1"/>
  <c r="J86" i="3" s="1"/>
  <c r="J87" i="3" s="1"/>
  <c r="J88" i="3" s="1"/>
  <c r="J89" i="3" s="1"/>
  <c r="J90" i="3" s="1"/>
  <c r="J91" i="3" s="1"/>
  <c r="J92" i="3" s="1"/>
  <c r="J93" i="3" s="1"/>
  <c r="J94" i="3" s="1"/>
  <c r="J95" i="3" s="1"/>
  <c r="J96" i="3" s="1"/>
  <c r="J97" i="3" s="1"/>
  <c r="J98" i="3" s="1"/>
  <c r="J99" i="3" s="1"/>
  <c r="J100" i="3" s="1"/>
  <c r="J101" i="3" s="1"/>
  <c r="J102" i="3" s="1"/>
  <c r="J103" i="3" s="1"/>
  <c r="J104" i="3" s="1"/>
  <c r="J105" i="3" s="1"/>
  <c r="J106" i="3" s="1"/>
  <c r="J107" i="3" s="1"/>
  <c r="J108" i="3" s="1"/>
  <c r="J109" i="3" s="1"/>
  <c r="J110" i="3" s="1"/>
  <c r="J111" i="3" s="1"/>
  <c r="J112" i="3" s="1"/>
  <c r="J113" i="3" s="1"/>
  <c r="J114" i="3" s="1"/>
  <c r="J115" i="3" s="1"/>
  <c r="J116" i="3" s="1"/>
  <c r="J117" i="3" s="1"/>
  <c r="J118" i="3" s="1"/>
  <c r="J119" i="3" s="1"/>
  <c r="J120" i="3" s="1"/>
  <c r="J121" i="3" s="1"/>
  <c r="J122" i="3" s="1"/>
  <c r="J123" i="3" s="1"/>
  <c r="J124" i="3" s="1"/>
  <c r="J125" i="3" s="1"/>
  <c r="J126" i="3" s="1"/>
  <c r="J127" i="3" s="1"/>
  <c r="J128" i="3" s="1"/>
  <c r="J129" i="3" s="1"/>
  <c r="J130" i="3" s="1"/>
  <c r="J131" i="3" s="1"/>
  <c r="J132" i="3" s="1"/>
  <c r="J133" i="3" s="1"/>
  <c r="J134" i="3" s="1"/>
  <c r="J135" i="3" s="1"/>
  <c r="J136" i="3" s="1"/>
  <c r="J137" i="3" s="1"/>
  <c r="J138" i="3" s="1"/>
  <c r="J139" i="3" s="1"/>
  <c r="J140" i="3" s="1"/>
  <c r="J141" i="3" s="1"/>
  <c r="J142" i="3" s="1"/>
  <c r="J143" i="3" s="1"/>
  <c r="J144" i="3" s="1"/>
  <c r="J145" i="3" s="1"/>
  <c r="J146" i="3" s="1"/>
  <c r="J147" i="3" s="1"/>
  <c r="J148" i="3" s="1"/>
  <c r="J149" i="3" s="1"/>
  <c r="J150" i="3" s="1"/>
  <c r="J151" i="3" s="1"/>
  <c r="J152" i="3" s="1"/>
  <c r="J153" i="3" s="1"/>
  <c r="J154" i="3" s="1"/>
  <c r="J155" i="3" s="1"/>
  <c r="J156" i="3" s="1"/>
  <c r="J157" i="3" s="1"/>
  <c r="J158" i="3" s="1"/>
  <c r="J159" i="3" s="1"/>
  <c r="J160" i="3" s="1"/>
  <c r="J161" i="3" s="1"/>
  <c r="J162" i="3" s="1"/>
  <c r="J163" i="3" s="1"/>
  <c r="J164" i="3" s="1"/>
  <c r="J165" i="3" s="1"/>
  <c r="J166" i="3" s="1"/>
  <c r="J167" i="3" s="1"/>
  <c r="J168" i="3" s="1"/>
  <c r="J169" i="3" s="1"/>
  <c r="J170" i="3" s="1"/>
  <c r="J171" i="3" s="1"/>
  <c r="J172" i="3" s="1"/>
  <c r="J173" i="3" s="1"/>
  <c r="J174" i="3" s="1"/>
  <c r="J175" i="3" s="1"/>
  <c r="J176" i="3" s="1"/>
  <c r="J177" i="3" s="1"/>
  <c r="J178" i="3" s="1"/>
  <c r="J179" i="3" s="1"/>
  <c r="J180" i="3" s="1"/>
  <c r="J181" i="3" s="1"/>
  <c r="J182" i="3" s="1"/>
  <c r="J183" i="3" s="1"/>
  <c r="J184" i="3" s="1"/>
  <c r="J185" i="3" s="1"/>
  <c r="J186" i="3" s="1"/>
  <c r="J187" i="3" s="1"/>
  <c r="J188" i="3" s="1"/>
  <c r="J189" i="3" s="1"/>
  <c r="J190" i="3" s="1"/>
  <c r="J191" i="3" s="1"/>
  <c r="J192" i="3" s="1"/>
  <c r="J193" i="3" s="1"/>
  <c r="J194" i="3" s="1"/>
  <c r="J195" i="3" s="1"/>
  <c r="J196" i="3" s="1"/>
  <c r="J197" i="3" s="1"/>
  <c r="J198" i="3" s="1"/>
  <c r="J199" i="3" s="1"/>
  <c r="J200" i="3" s="1"/>
  <c r="J201" i="3" s="1"/>
  <c r="J202" i="3" s="1"/>
  <c r="J203" i="3" s="1"/>
  <c r="J204" i="3" s="1"/>
  <c r="J205" i="3" s="1"/>
  <c r="J206" i="3" s="1"/>
  <c r="J207" i="3" s="1"/>
  <c r="J208" i="3" s="1"/>
  <c r="J209" i="3" s="1"/>
  <c r="J210" i="3" s="1"/>
  <c r="J211" i="3" s="1"/>
  <c r="J212" i="3" s="1"/>
  <c r="J213" i="3" s="1"/>
  <c r="J214" i="3" s="1"/>
  <c r="J215" i="3" s="1"/>
  <c r="J216" i="3" s="1"/>
  <c r="J217" i="3" s="1"/>
  <c r="J218" i="3" s="1"/>
  <c r="J219" i="3" s="1"/>
  <c r="J220" i="3" s="1"/>
  <c r="J221" i="3" s="1"/>
  <c r="J222" i="3" s="1"/>
  <c r="J223" i="3" s="1"/>
  <c r="J224" i="3" s="1"/>
  <c r="J225" i="3" s="1"/>
  <c r="J226" i="3" s="1"/>
  <c r="J227" i="3" s="1"/>
  <c r="J228" i="3" s="1"/>
  <c r="J229" i="3" s="1"/>
  <c r="J230" i="3" s="1"/>
  <c r="J231" i="3" s="1"/>
  <c r="J232" i="3" s="1"/>
  <c r="J233" i="3" s="1"/>
  <c r="J234" i="3" s="1"/>
  <c r="J235" i="3" s="1"/>
  <c r="J236" i="3" s="1"/>
  <c r="J237" i="3" s="1"/>
  <c r="J238" i="3" s="1"/>
  <c r="J239" i="3" s="1"/>
  <c r="J240" i="3" s="1"/>
  <c r="J241" i="3" s="1"/>
  <c r="J242" i="3" s="1"/>
  <c r="J243" i="3" s="1"/>
  <c r="J244" i="3" s="1"/>
  <c r="J245" i="3" s="1"/>
  <c r="J246" i="3" s="1"/>
  <c r="J247" i="3" s="1"/>
  <c r="J248" i="3" s="1"/>
  <c r="J249" i="3" s="1"/>
  <c r="J250" i="3" s="1"/>
  <c r="J251" i="3" s="1"/>
  <c r="J252" i="3" s="1"/>
  <c r="J253" i="3" s="1"/>
  <c r="J254" i="3" s="1"/>
  <c r="J255" i="3" s="1"/>
  <c r="J256" i="3" s="1"/>
  <c r="J257" i="3" s="1"/>
  <c r="J258" i="3" s="1"/>
  <c r="J259" i="3" s="1"/>
  <c r="J260" i="3" s="1"/>
  <c r="J261" i="3" s="1"/>
  <c r="J262" i="3" s="1"/>
  <c r="J263" i="3" s="1"/>
  <c r="J264" i="3" s="1"/>
  <c r="J265" i="3" s="1"/>
  <c r="J266" i="3" s="1"/>
  <c r="J267" i="3" s="1"/>
  <c r="J268" i="3" s="1"/>
  <c r="J269" i="3" s="1"/>
  <c r="J270" i="3" s="1"/>
  <c r="J271" i="3" s="1"/>
  <c r="J272" i="3" s="1"/>
  <c r="J273" i="3" s="1"/>
  <c r="J274" i="3" s="1"/>
  <c r="J275" i="3" s="1"/>
  <c r="J276" i="3" s="1"/>
  <c r="J277" i="3" s="1"/>
  <c r="J278" i="3" s="1"/>
  <c r="J279" i="3" s="1"/>
  <c r="J280" i="3" s="1"/>
  <c r="J281" i="3" s="1"/>
  <c r="J282" i="3" s="1"/>
  <c r="J283" i="3" s="1"/>
  <c r="J284" i="3" s="1"/>
  <c r="J285" i="3" s="1"/>
  <c r="J286" i="3" s="1"/>
  <c r="J287" i="3" s="1"/>
  <c r="J288" i="3" s="1"/>
  <c r="J289" i="3" s="1"/>
  <c r="J290" i="3" s="1"/>
  <c r="J291" i="3" s="1"/>
  <c r="J292" i="3" s="1"/>
  <c r="J293" i="3" s="1"/>
  <c r="J294" i="3" s="1"/>
  <c r="J295" i="3" s="1"/>
  <c r="J296" i="3" s="1"/>
  <c r="J297" i="3" s="1"/>
  <c r="J298" i="3" s="1"/>
  <c r="J299" i="3" s="1"/>
  <c r="J300" i="3" s="1"/>
  <c r="J301" i="3" s="1"/>
  <c r="J302" i="3" s="1"/>
  <c r="J303" i="3" s="1"/>
  <c r="J304" i="3" s="1"/>
  <c r="J305" i="3" s="1"/>
  <c r="J306" i="3" s="1"/>
  <c r="J307" i="3" s="1"/>
  <c r="J308" i="3" s="1"/>
  <c r="J309" i="3" s="1"/>
  <c r="J310" i="3" s="1"/>
  <c r="J311" i="3" s="1"/>
  <c r="J312" i="3" s="1"/>
  <c r="J313" i="3" s="1"/>
  <c r="J314" i="3" s="1"/>
  <c r="J315" i="3" s="1"/>
  <c r="J316" i="3" s="1"/>
  <c r="J317" i="3" s="1"/>
  <c r="J318" i="3" s="1"/>
  <c r="J319" i="3" s="1"/>
  <c r="J320" i="3" s="1"/>
  <c r="J321" i="3" s="1"/>
  <c r="J322" i="3" s="1"/>
  <c r="J323" i="3" s="1"/>
  <c r="J324" i="3" s="1"/>
  <c r="J325" i="3" s="1"/>
  <c r="J326" i="3" s="1"/>
  <c r="J327" i="3" s="1"/>
  <c r="J328" i="3" s="1"/>
  <c r="J329" i="3" s="1"/>
  <c r="J330" i="3" s="1"/>
  <c r="J331" i="3" s="1"/>
  <c r="J332" i="3" s="1"/>
  <c r="J333" i="3" s="1"/>
  <c r="J334" i="3" s="1"/>
  <c r="J335" i="3" s="1"/>
  <c r="J336" i="3" s="1"/>
  <c r="J337" i="3" s="1"/>
  <c r="J338" i="3" s="1"/>
  <c r="J339" i="3" s="1"/>
  <c r="J340" i="3" s="1"/>
  <c r="J341" i="3" s="1"/>
  <c r="J342" i="3" s="1"/>
  <c r="J343" i="3" s="1"/>
  <c r="J344" i="3" s="1"/>
  <c r="J345" i="3" s="1"/>
  <c r="J346" i="3" s="1"/>
  <c r="J347" i="3" s="1"/>
  <c r="J348" i="3" s="1"/>
  <c r="J349" i="3" s="1"/>
  <c r="J350" i="3" s="1"/>
  <c r="J351" i="3" s="1"/>
  <c r="J352" i="3" s="1"/>
  <c r="J353" i="3" s="1"/>
  <c r="J354" i="3" s="1"/>
  <c r="J355" i="3" s="1"/>
  <c r="J356" i="3" s="1"/>
  <c r="J357" i="3" s="1"/>
  <c r="J358" i="3" s="1"/>
  <c r="J359" i="3" s="1"/>
  <c r="J360" i="3" s="1"/>
  <c r="J361" i="3" s="1"/>
  <c r="J362" i="3" s="1"/>
  <c r="J363" i="3" s="1"/>
  <c r="J364" i="3" s="1"/>
  <c r="J365" i="3" s="1"/>
  <c r="J366" i="3" s="1"/>
  <c r="J367" i="3" s="1"/>
  <c r="J368" i="3" s="1"/>
  <c r="J369" i="3" s="1"/>
  <c r="J370" i="3" s="1"/>
  <c r="J371" i="3" s="1"/>
  <c r="J372" i="3" s="1"/>
  <c r="J373" i="3" s="1"/>
  <c r="J374" i="3" s="1"/>
  <c r="J375" i="3" s="1"/>
  <c r="J376" i="3" s="1"/>
  <c r="J377" i="3" s="1"/>
  <c r="J378" i="3" s="1"/>
  <c r="J379" i="3" s="1"/>
  <c r="J380" i="3" s="1"/>
  <c r="J381" i="3" s="1"/>
  <c r="J382" i="3" s="1"/>
  <c r="J383" i="3" s="1"/>
  <c r="J384" i="3" s="1"/>
  <c r="J385" i="3" s="1"/>
  <c r="J386" i="3" s="1"/>
  <c r="J387" i="3" s="1"/>
  <c r="J388" i="3" s="1"/>
  <c r="J389" i="3" s="1"/>
  <c r="J390" i="3" s="1"/>
  <c r="J391" i="3" s="1"/>
  <c r="J392" i="3" s="1"/>
  <c r="J393" i="3" s="1"/>
  <c r="J394" i="3" s="1"/>
  <c r="J395" i="3" s="1"/>
  <c r="J396" i="3" s="1"/>
  <c r="J397" i="3" s="1"/>
  <c r="J398" i="3" s="1"/>
  <c r="J399" i="3" s="1"/>
  <c r="J400" i="3" s="1"/>
  <c r="J401" i="3" s="1"/>
  <c r="J402" i="3" s="1"/>
  <c r="J403" i="3" s="1"/>
  <c r="J404" i="3" s="1"/>
  <c r="J405" i="3" s="1"/>
  <c r="J406" i="3" s="1"/>
  <c r="J407" i="3" s="1"/>
  <c r="J408" i="3" s="1"/>
  <c r="J409" i="3" s="1"/>
  <c r="J410" i="3" s="1"/>
  <c r="J411" i="3" s="1"/>
  <c r="J412" i="3" s="1"/>
  <c r="J413" i="3" s="1"/>
  <c r="J414" i="3" s="1"/>
  <c r="J415" i="3" s="1"/>
  <c r="J416" i="3" s="1"/>
  <c r="J417" i="3" s="1"/>
  <c r="J418" i="3" s="1"/>
  <c r="J419" i="3" s="1"/>
  <c r="J420" i="3" s="1"/>
  <c r="J421" i="3" s="1"/>
  <c r="J422" i="3" s="1"/>
  <c r="J423" i="3" s="1"/>
  <c r="J424" i="3" s="1"/>
  <c r="J425" i="3" s="1"/>
  <c r="J426" i="3" s="1"/>
  <c r="J427" i="3" s="1"/>
  <c r="J428" i="3" s="1"/>
  <c r="J429" i="3" s="1"/>
  <c r="J430" i="3" s="1"/>
  <c r="J431" i="3" s="1"/>
  <c r="J432" i="3" s="1"/>
  <c r="J433" i="3" s="1"/>
  <c r="J434" i="3" s="1"/>
  <c r="J435" i="3" s="1"/>
  <c r="J436" i="3" s="1"/>
  <c r="J437" i="3" s="1"/>
  <c r="J438" i="3" s="1"/>
  <c r="J439" i="3" s="1"/>
  <c r="J440" i="3" s="1"/>
  <c r="J441" i="3" s="1"/>
  <c r="J442" i="3" s="1"/>
  <c r="J443" i="3" s="1"/>
  <c r="J444" i="3" s="1"/>
  <c r="J445" i="3" s="1"/>
  <c r="J446" i="3" s="1"/>
  <c r="J447" i="3" s="1"/>
  <c r="J448" i="3" s="1"/>
  <c r="J449" i="3" s="1"/>
  <c r="J450" i="3" s="1"/>
  <c r="J451" i="3" s="1"/>
  <c r="J452" i="3" s="1"/>
  <c r="J453" i="3" s="1"/>
  <c r="J454" i="3" s="1"/>
  <c r="J455" i="3" s="1"/>
  <c r="J456" i="3" s="1"/>
  <c r="J457" i="3" s="1"/>
  <c r="J458" i="3" s="1"/>
  <c r="J459" i="3" s="1"/>
  <c r="J460" i="3" s="1"/>
  <c r="J461" i="3" s="1"/>
  <c r="J462" i="3" s="1"/>
  <c r="J463" i="3" s="1"/>
  <c r="J464" i="3" s="1"/>
  <c r="J465" i="3" s="1"/>
  <c r="J466" i="3" s="1"/>
  <c r="J467" i="3" s="1"/>
  <c r="J468" i="3" s="1"/>
  <c r="J469" i="3" s="1"/>
  <c r="J470" i="3" s="1"/>
  <c r="J471" i="3" s="1"/>
  <c r="J472" i="3" s="1"/>
  <c r="J473" i="3" s="1"/>
  <c r="J474" i="3" s="1"/>
  <c r="J475" i="3" s="1"/>
  <c r="J476" i="3" s="1"/>
  <c r="J477" i="3" s="1"/>
  <c r="J478" i="3" s="1"/>
  <c r="J479" i="3" s="1"/>
  <c r="J480" i="3" s="1"/>
  <c r="J481" i="3" s="1"/>
  <c r="J482" i="3" s="1"/>
  <c r="J483" i="3" s="1"/>
  <c r="J484" i="3" s="1"/>
  <c r="J485" i="3" s="1"/>
  <c r="J486" i="3" s="1"/>
  <c r="J487" i="3" s="1"/>
  <c r="J488" i="3" s="1"/>
  <c r="J489" i="3" s="1"/>
  <c r="J490" i="3" s="1"/>
  <c r="J491" i="3" s="1"/>
  <c r="J492" i="3" s="1"/>
  <c r="J493" i="3" s="1"/>
  <c r="J494" i="3" s="1"/>
  <c r="J495" i="3" s="1"/>
  <c r="J496" i="3" s="1"/>
  <c r="J497" i="3" s="1"/>
  <c r="J498" i="3" s="1"/>
  <c r="J499" i="3" s="1"/>
  <c r="J500" i="3" s="1"/>
  <c r="J501" i="3" s="1"/>
  <c r="J502" i="3" s="1"/>
  <c r="J503" i="3" s="1"/>
  <c r="J504" i="3" s="1"/>
  <c r="J505" i="3" s="1"/>
  <c r="J506" i="3" s="1"/>
  <c r="J507" i="3" s="1"/>
  <c r="J508" i="3" s="1"/>
  <c r="J509" i="3" s="1"/>
  <c r="J510" i="3" s="1"/>
  <c r="J511" i="3" s="1"/>
  <c r="J512" i="3" s="1"/>
  <c r="J513" i="3" s="1"/>
  <c r="J514" i="3" s="1"/>
  <c r="J515" i="3" s="1"/>
  <c r="J516" i="3" s="1"/>
  <c r="J517" i="3" s="1"/>
  <c r="J518" i="3" s="1"/>
  <c r="J519" i="3" s="1"/>
  <c r="J520" i="3" s="1"/>
  <c r="J521" i="3" s="1"/>
  <c r="J522" i="3" s="1"/>
  <c r="J523" i="3" s="1"/>
  <c r="J524" i="3" s="1"/>
  <c r="J525" i="3" s="1"/>
  <c r="J526" i="3" s="1"/>
  <c r="J527" i="3" s="1"/>
  <c r="J528" i="3" s="1"/>
  <c r="J529" i="3" s="1"/>
  <c r="J530" i="3" s="1"/>
  <c r="J531" i="3" s="1"/>
  <c r="J532" i="3" s="1"/>
  <c r="J533" i="3" s="1"/>
  <c r="J534" i="3" s="1"/>
  <c r="J535" i="3" s="1"/>
  <c r="J536" i="3" s="1"/>
  <c r="J537" i="3" s="1"/>
  <c r="J538" i="3" s="1"/>
  <c r="J539" i="3" s="1"/>
  <c r="J540" i="3" s="1"/>
  <c r="J541" i="3" s="1"/>
  <c r="J542" i="3" s="1"/>
  <c r="J543" i="3" s="1"/>
  <c r="J544" i="3" s="1"/>
  <c r="J545" i="3" s="1"/>
  <c r="J546" i="3" s="1"/>
  <c r="J547" i="3" s="1"/>
  <c r="J548" i="3" s="1"/>
  <c r="J549" i="3" s="1"/>
  <c r="J550" i="3" s="1"/>
  <c r="J551" i="3" s="1"/>
  <c r="J552" i="3" s="1"/>
  <c r="J553" i="3" s="1"/>
  <c r="J554" i="3" s="1"/>
  <c r="J555" i="3" s="1"/>
  <c r="J556" i="3" s="1"/>
  <c r="J557" i="3" s="1"/>
  <c r="J558" i="3" s="1"/>
  <c r="J559" i="3" s="1"/>
  <c r="J560" i="3" s="1"/>
  <c r="J561" i="3" s="1"/>
  <c r="J562" i="3" s="1"/>
  <c r="J563" i="3" s="1"/>
  <c r="J564" i="3" s="1"/>
  <c r="J565" i="3" s="1"/>
  <c r="J566" i="3" s="1"/>
  <c r="J567" i="3" s="1"/>
  <c r="J568" i="3" s="1"/>
  <c r="J569" i="3" s="1"/>
  <c r="J570" i="3" s="1"/>
  <c r="J571" i="3" s="1"/>
  <c r="J572" i="3" s="1"/>
  <c r="J573" i="3" s="1"/>
  <c r="J574" i="3" s="1"/>
  <c r="J575" i="3" s="1"/>
  <c r="J576" i="3" s="1"/>
  <c r="J577" i="3" s="1"/>
  <c r="J578" i="3" s="1"/>
  <c r="J579" i="3" s="1"/>
  <c r="J580" i="3" s="1"/>
  <c r="J581" i="3" s="1"/>
  <c r="J582" i="3" s="1"/>
  <c r="J583" i="3" s="1"/>
  <c r="J584" i="3" s="1"/>
  <c r="J585" i="3" s="1"/>
  <c r="J586" i="3" s="1"/>
  <c r="J587" i="3" s="1"/>
  <c r="J588" i="3" s="1"/>
  <c r="J589" i="3" s="1"/>
  <c r="J590" i="3" s="1"/>
  <c r="J591" i="3" s="1"/>
  <c r="J592" i="3" s="1"/>
  <c r="J593" i="3" s="1"/>
  <c r="J594" i="3" s="1"/>
  <c r="J595" i="3" s="1"/>
  <c r="J596" i="3" s="1"/>
  <c r="J597" i="3" s="1"/>
  <c r="J598" i="3" s="1"/>
  <c r="J599" i="3" s="1"/>
  <c r="J600" i="3" s="1"/>
  <c r="J601" i="3" s="1"/>
  <c r="J602" i="3" s="1"/>
  <c r="J603" i="3" s="1"/>
  <c r="J604" i="3" s="1"/>
  <c r="J605" i="3" s="1"/>
  <c r="J606" i="3" s="1"/>
  <c r="J607" i="3" s="1"/>
  <c r="J608" i="3" s="1"/>
  <c r="J609" i="3" s="1"/>
  <c r="J610" i="3" s="1"/>
  <c r="J611" i="3" s="1"/>
  <c r="J612" i="3" s="1"/>
  <c r="J613" i="3" s="1"/>
  <c r="J614" i="3" s="1"/>
  <c r="J615" i="3" s="1"/>
  <c r="J616" i="3" s="1"/>
  <c r="J617" i="3" s="1"/>
  <c r="J618" i="3" s="1"/>
  <c r="J619" i="3" s="1"/>
  <c r="J620" i="3" s="1"/>
  <c r="J621" i="3" s="1"/>
  <c r="J622" i="3" s="1"/>
  <c r="J623" i="3" s="1"/>
  <c r="J624" i="3" s="1"/>
  <c r="J625" i="3" s="1"/>
  <c r="J626" i="3" s="1"/>
  <c r="J627" i="3" s="1"/>
  <c r="J628" i="3" s="1"/>
  <c r="J629" i="3" s="1"/>
  <c r="J630" i="3" s="1"/>
  <c r="J631" i="3" s="1"/>
  <c r="J632" i="3" s="1"/>
  <c r="J633" i="3" s="1"/>
  <c r="J634" i="3" s="1"/>
  <c r="J635" i="3" s="1"/>
  <c r="J636" i="3" s="1"/>
  <c r="J637" i="3" s="1"/>
  <c r="J638" i="3" s="1"/>
  <c r="J639" i="3" s="1"/>
  <c r="J640" i="3" s="1"/>
  <c r="J641" i="3" s="1"/>
  <c r="J642" i="3" s="1"/>
  <c r="J643" i="3" s="1"/>
  <c r="J644" i="3" s="1"/>
  <c r="J645" i="3" s="1"/>
  <c r="J646" i="3" s="1"/>
  <c r="J647" i="3" s="1"/>
  <c r="J648" i="3" s="1"/>
  <c r="J649" i="3" s="1"/>
  <c r="J650" i="3" s="1"/>
  <c r="J651" i="3" s="1"/>
  <c r="J652" i="3" s="1"/>
  <c r="J653" i="3" s="1"/>
  <c r="J654" i="3" s="1"/>
  <c r="J655" i="3" s="1"/>
  <c r="J656" i="3" s="1"/>
  <c r="J657" i="3" s="1"/>
  <c r="J658" i="3" s="1"/>
  <c r="J659" i="3" s="1"/>
  <c r="J660" i="3" s="1"/>
  <c r="J661" i="3" s="1"/>
  <c r="J662" i="3" s="1"/>
  <c r="J663" i="3" s="1"/>
  <c r="J664" i="3" s="1"/>
  <c r="J665" i="3" s="1"/>
  <c r="J666" i="3" s="1"/>
  <c r="J667" i="3" s="1"/>
  <c r="J668" i="3" s="1"/>
  <c r="J669" i="3" s="1"/>
  <c r="J670" i="3" s="1"/>
  <c r="J671" i="3" s="1"/>
  <c r="J672" i="3" s="1"/>
  <c r="J673" i="3" s="1"/>
  <c r="J674" i="3" s="1"/>
  <c r="J675" i="3" s="1"/>
  <c r="J676" i="3" s="1"/>
  <c r="J677" i="3" s="1"/>
  <c r="J678" i="3" s="1"/>
  <c r="J679" i="3" s="1"/>
  <c r="J680" i="3" s="1"/>
  <c r="J681" i="3" s="1"/>
  <c r="J682" i="3" s="1"/>
  <c r="J683" i="3" s="1"/>
  <c r="J684" i="3" s="1"/>
  <c r="J685" i="3" s="1"/>
  <c r="J686" i="3" s="1"/>
  <c r="J687" i="3" s="1"/>
  <c r="J688" i="3" s="1"/>
  <c r="J689" i="3" s="1"/>
  <c r="J690" i="3" s="1"/>
  <c r="J691" i="3" s="1"/>
  <c r="J692" i="3" s="1"/>
  <c r="J693" i="3" s="1"/>
  <c r="J694" i="3" s="1"/>
  <c r="J695" i="3" s="1"/>
  <c r="J696" i="3" s="1"/>
  <c r="J697" i="3" s="1"/>
  <c r="J698" i="3" s="1"/>
  <c r="J699" i="3" s="1"/>
  <c r="J700" i="3" s="1"/>
  <c r="J701" i="3" s="1"/>
  <c r="J702" i="3" s="1"/>
  <c r="J703" i="3" s="1"/>
  <c r="J704" i="3" s="1"/>
  <c r="J705" i="3" s="1"/>
  <c r="J706" i="3" s="1"/>
  <c r="J707" i="3" s="1"/>
  <c r="J708" i="3" s="1"/>
  <c r="J709" i="3" s="1"/>
  <c r="J710" i="3" s="1"/>
  <c r="J711" i="3" s="1"/>
  <c r="J712" i="3" s="1"/>
  <c r="J713" i="3" s="1"/>
  <c r="J714" i="3" s="1"/>
  <c r="J715" i="3" s="1"/>
  <c r="J716" i="3" s="1"/>
  <c r="J717" i="3" s="1"/>
  <c r="J718" i="3" s="1"/>
  <c r="J719" i="3" s="1"/>
  <c r="J720" i="3" s="1"/>
  <c r="J721" i="3" s="1"/>
  <c r="J722" i="3" s="1"/>
  <c r="J723" i="3" s="1"/>
  <c r="J724" i="3" s="1"/>
  <c r="J725" i="3" s="1"/>
  <c r="S25" i="3"/>
  <c r="E25" i="3"/>
  <c r="E22" i="3" s="1"/>
  <c r="J22" i="3"/>
  <c r="F22" i="3"/>
  <c r="C22" i="3"/>
  <c r="C13" i="3" s="1"/>
  <c r="S11" i="3"/>
  <c r="K33" i="2"/>
  <c r="I32" i="1"/>
  <c r="A10" i="1"/>
  <c r="G22" i="3" l="1"/>
  <c r="B16" i="1" s="1"/>
  <c r="B16" i="2" s="1"/>
  <c r="B26" i="3"/>
  <c r="L25" i="3" s="1"/>
  <c r="D25" i="3"/>
  <c r="D22" i="3" s="1"/>
  <c r="A22" i="1" s="1"/>
  <c r="B13" i="3"/>
  <c r="G26" i="3"/>
  <c r="D13" i="3" l="1"/>
  <c r="A16" i="1"/>
  <c r="A16" i="2" s="1"/>
  <c r="I25" i="3"/>
  <c r="I22" i="3" s="1"/>
  <c r="H22" i="3"/>
  <c r="C16" i="1" s="1"/>
  <c r="C16" i="2" s="1"/>
  <c r="L22" i="3"/>
  <c r="K25" i="3"/>
  <c r="G27" i="3"/>
  <c r="B27" i="3"/>
  <c r="D26" i="3"/>
  <c r="G28" i="3" l="1"/>
  <c r="K22" i="3"/>
  <c r="C26" i="3"/>
  <c r="M25" i="3" s="1"/>
  <c r="B28" i="3"/>
  <c r="L26" i="3"/>
  <c r="K26" i="3" s="1"/>
  <c r="D27" i="3"/>
  <c r="C27" i="3" l="1"/>
  <c r="E26" i="3"/>
  <c r="H26" i="3" s="1"/>
  <c r="N25" i="3"/>
  <c r="Q25" i="3" s="1"/>
  <c r="Q22" i="3" s="1"/>
  <c r="C22" i="1" s="1"/>
  <c r="F16" i="2" s="1"/>
  <c r="D28" i="3"/>
  <c r="B29" i="3"/>
  <c r="L27" i="3"/>
  <c r="K27" i="3" s="1"/>
  <c r="G29" i="3"/>
  <c r="B30" i="3" l="1"/>
  <c r="L28" i="3"/>
  <c r="K28" i="3" s="1"/>
  <c r="D29" i="3"/>
  <c r="G30" i="3"/>
  <c r="O25" i="3"/>
  <c r="O22" i="3" s="1"/>
  <c r="N22" i="3"/>
  <c r="M22" i="3"/>
  <c r="P25" i="3"/>
  <c r="P22" i="3" s="1"/>
  <c r="B22" i="1" s="1"/>
  <c r="E16" i="2" s="1"/>
  <c r="N26" i="3"/>
  <c r="F26" i="3"/>
  <c r="I26" i="3"/>
  <c r="C28" i="3"/>
  <c r="E27" i="3"/>
  <c r="H27" i="3" s="1"/>
  <c r="M26" i="3"/>
  <c r="P26" i="3" l="1"/>
  <c r="C29" i="3"/>
  <c r="E28" i="3"/>
  <c r="H28" i="3" s="1"/>
  <c r="M27" i="3"/>
  <c r="Q26" i="3"/>
  <c r="R26" i="3" s="1"/>
  <c r="O26" i="3"/>
  <c r="N27" i="3"/>
  <c r="F27" i="3"/>
  <c r="I27" i="3"/>
  <c r="R25" i="3"/>
  <c r="R22" i="3" s="1"/>
  <c r="G31" i="3"/>
  <c r="B31" i="3"/>
  <c r="L29" i="3"/>
  <c r="K29" i="3" s="1"/>
  <c r="D30" i="3"/>
  <c r="P27" i="3" l="1"/>
  <c r="A26" i="3"/>
  <c r="G32" i="3"/>
  <c r="O27" i="3"/>
  <c r="Q27" i="3"/>
  <c r="R27" i="3" s="1"/>
  <c r="B32" i="3"/>
  <c r="L30" i="3"/>
  <c r="K30" i="3" s="1"/>
  <c r="D31" i="3"/>
  <c r="N28" i="3"/>
  <c r="F28" i="3"/>
  <c r="I28" i="3"/>
  <c r="E29" i="3"/>
  <c r="H29" i="3" s="1"/>
  <c r="C30" i="3"/>
  <c r="M28" i="3"/>
  <c r="P28" i="3" s="1"/>
  <c r="A27" i="3" l="1"/>
  <c r="S27" i="3" s="1"/>
  <c r="I29" i="3"/>
  <c r="N29" i="3"/>
  <c r="F29" i="3"/>
  <c r="S26" i="3"/>
  <c r="C31" i="3"/>
  <c r="E30" i="3"/>
  <c r="H30" i="3" s="1"/>
  <c r="M29" i="3"/>
  <c r="P29" i="3" s="1"/>
  <c r="O28" i="3"/>
  <c r="Q28" i="3"/>
  <c r="R28" i="3" s="1"/>
  <c r="D32" i="3"/>
  <c r="B33" i="3"/>
  <c r="L31" i="3"/>
  <c r="K31" i="3" s="1"/>
  <c r="G33" i="3"/>
  <c r="N30" i="3" l="1"/>
  <c r="F30" i="3"/>
  <c r="I30" i="3"/>
  <c r="G34" i="3"/>
  <c r="A28" i="3"/>
  <c r="C32" i="3"/>
  <c r="E31" i="3"/>
  <c r="H31" i="3" s="1"/>
  <c r="M30" i="3"/>
  <c r="P30" i="3" s="1"/>
  <c r="Q29" i="3"/>
  <c r="R29" i="3" s="1"/>
  <c r="O29" i="3"/>
  <c r="B34" i="3"/>
  <c r="L32" i="3"/>
  <c r="K32" i="3" s="1"/>
  <c r="D33" i="3"/>
  <c r="A29" i="3" l="1"/>
  <c r="S29" i="3" s="1"/>
  <c r="N31" i="3"/>
  <c r="F31" i="3"/>
  <c r="I31" i="3"/>
  <c r="C33" i="3"/>
  <c r="E32" i="3"/>
  <c r="H32" i="3" s="1"/>
  <c r="M31" i="3"/>
  <c r="P31" i="3" s="1"/>
  <c r="S28" i="3"/>
  <c r="G35" i="3"/>
  <c r="B35" i="3"/>
  <c r="L33" i="3"/>
  <c r="K33" i="3" s="1"/>
  <c r="D34" i="3"/>
  <c r="Q30" i="3"/>
  <c r="R30" i="3" s="1"/>
  <c r="O30" i="3"/>
  <c r="N32" i="3" l="1"/>
  <c r="F32" i="3"/>
  <c r="I32" i="3"/>
  <c r="A30" i="3"/>
  <c r="G36" i="3"/>
  <c r="O31" i="3"/>
  <c r="Q31" i="3"/>
  <c r="R31" i="3" s="1"/>
  <c r="B36" i="3"/>
  <c r="L34" i="3"/>
  <c r="K34" i="3" s="1"/>
  <c r="D35" i="3"/>
  <c r="E33" i="3"/>
  <c r="H33" i="3" s="1"/>
  <c r="C34" i="3"/>
  <c r="M32" i="3"/>
  <c r="P32" i="3" s="1"/>
  <c r="A31" i="3" l="1"/>
  <c r="I33" i="3"/>
  <c r="N33" i="3"/>
  <c r="F33" i="3"/>
  <c r="S30" i="3"/>
  <c r="C35" i="3"/>
  <c r="E34" i="3"/>
  <c r="H34" i="3" s="1"/>
  <c r="M33" i="3"/>
  <c r="P33" i="3" s="1"/>
  <c r="D36" i="3"/>
  <c r="B37" i="3"/>
  <c r="L35" i="3"/>
  <c r="K35" i="3" s="1"/>
  <c r="G37" i="3"/>
  <c r="O32" i="3"/>
  <c r="Q32" i="3"/>
  <c r="R32" i="3" s="1"/>
  <c r="S31" i="3" l="1"/>
  <c r="A32" i="3"/>
  <c r="S32" i="3" s="1"/>
  <c r="N34" i="3"/>
  <c r="F34" i="3"/>
  <c r="I34" i="3"/>
  <c r="G38" i="3"/>
  <c r="B38" i="3"/>
  <c r="L36" i="3"/>
  <c r="K36" i="3" s="1"/>
  <c r="D37" i="3"/>
  <c r="C36" i="3"/>
  <c r="E35" i="3"/>
  <c r="H35" i="3" s="1"/>
  <c r="M34" i="3"/>
  <c r="P34" i="3" s="1"/>
  <c r="Q33" i="3"/>
  <c r="R33" i="3" s="1"/>
  <c r="O33" i="3"/>
  <c r="A33" i="3" l="1"/>
  <c r="S33" i="3" s="1"/>
  <c r="N35" i="3"/>
  <c r="F35" i="3"/>
  <c r="I35" i="3"/>
  <c r="C37" i="3"/>
  <c r="E36" i="3"/>
  <c r="H36" i="3" s="1"/>
  <c r="M35" i="3"/>
  <c r="P35" i="3" s="1"/>
  <c r="G39" i="3"/>
  <c r="B39" i="3"/>
  <c r="L37" i="3"/>
  <c r="K37" i="3" s="1"/>
  <c r="D38" i="3"/>
  <c r="Q34" i="3"/>
  <c r="R34" i="3" s="1"/>
  <c r="O34" i="3"/>
  <c r="A34" i="3" l="1"/>
  <c r="S34" i="3" s="1"/>
  <c r="N36" i="3"/>
  <c r="F36" i="3"/>
  <c r="I36" i="3"/>
  <c r="B40" i="3"/>
  <c r="L38" i="3"/>
  <c r="K38" i="3" s="1"/>
  <c r="D39" i="3"/>
  <c r="G40" i="3"/>
  <c r="E37" i="3"/>
  <c r="H37" i="3" s="1"/>
  <c r="C38" i="3"/>
  <c r="M36" i="3"/>
  <c r="P36" i="3" s="1"/>
  <c r="O35" i="3"/>
  <c r="Q35" i="3"/>
  <c r="R35" i="3" s="1"/>
  <c r="A35" i="3" l="1"/>
  <c r="S35" i="3" s="1"/>
  <c r="I37" i="3"/>
  <c r="N37" i="3"/>
  <c r="F37" i="3"/>
  <c r="G41" i="3"/>
  <c r="C39" i="3"/>
  <c r="E38" i="3"/>
  <c r="H38" i="3" s="1"/>
  <c r="M37" i="3"/>
  <c r="P37" i="3" s="1"/>
  <c r="O36" i="3"/>
  <c r="Q36" i="3"/>
  <c r="R36" i="3" s="1"/>
  <c r="D40" i="3"/>
  <c r="B41" i="3"/>
  <c r="L39" i="3"/>
  <c r="K39" i="3" s="1"/>
  <c r="A36" i="3" l="1"/>
  <c r="S36" i="3" s="1"/>
  <c r="N38" i="3"/>
  <c r="F38" i="3"/>
  <c r="I38" i="3"/>
  <c r="B42" i="3"/>
  <c r="L40" i="3"/>
  <c r="K40" i="3" s="1"/>
  <c r="D41" i="3"/>
  <c r="C40" i="3"/>
  <c r="E39" i="3"/>
  <c r="H39" i="3" s="1"/>
  <c r="M38" i="3"/>
  <c r="P38" i="3" s="1"/>
  <c r="Q37" i="3"/>
  <c r="R37" i="3" s="1"/>
  <c r="O37" i="3"/>
  <c r="G42" i="3"/>
  <c r="A37" i="3" l="1"/>
  <c r="S37" i="3" s="1"/>
  <c r="N39" i="3"/>
  <c r="F39" i="3"/>
  <c r="I39" i="3"/>
  <c r="G43" i="3"/>
  <c r="C41" i="3"/>
  <c r="E40" i="3"/>
  <c r="H40" i="3" s="1"/>
  <c r="M39" i="3"/>
  <c r="P39" i="3" s="1"/>
  <c r="B43" i="3"/>
  <c r="L41" i="3"/>
  <c r="K41" i="3" s="1"/>
  <c r="D42" i="3"/>
  <c r="Q38" i="3"/>
  <c r="R38" i="3" s="1"/>
  <c r="O38" i="3"/>
  <c r="A38" i="3" l="1"/>
  <c r="S38" i="3" s="1"/>
  <c r="N40" i="3"/>
  <c r="F40" i="3"/>
  <c r="I40" i="3"/>
  <c r="E41" i="3"/>
  <c r="H41" i="3" s="1"/>
  <c r="C42" i="3"/>
  <c r="M40" i="3"/>
  <c r="P40" i="3" s="1"/>
  <c r="B44" i="3"/>
  <c r="L42" i="3"/>
  <c r="K42" i="3" s="1"/>
  <c r="D43" i="3"/>
  <c r="O39" i="3"/>
  <c r="Q39" i="3"/>
  <c r="R39" i="3" s="1"/>
  <c r="G44" i="3"/>
  <c r="A39" i="3" l="1"/>
  <c r="S39" i="3" s="1"/>
  <c r="I41" i="3"/>
  <c r="N41" i="3"/>
  <c r="F41" i="3"/>
  <c r="D44" i="3"/>
  <c r="B45" i="3"/>
  <c r="L43" i="3"/>
  <c r="K43" i="3" s="1"/>
  <c r="C43" i="3"/>
  <c r="E42" i="3"/>
  <c r="H42" i="3" s="1"/>
  <c r="M41" i="3"/>
  <c r="P41" i="3" s="1"/>
  <c r="O40" i="3"/>
  <c r="Q40" i="3"/>
  <c r="R40" i="3" s="1"/>
  <c r="G45" i="3"/>
  <c r="N42" i="3" l="1"/>
  <c r="F42" i="3"/>
  <c r="I42" i="3"/>
  <c r="A40" i="3"/>
  <c r="S40" i="3" s="1"/>
  <c r="C44" i="3"/>
  <c r="E43" i="3"/>
  <c r="H43" i="3" s="1"/>
  <c r="M42" i="3"/>
  <c r="P42" i="3" s="1"/>
  <c r="Q41" i="3"/>
  <c r="R41" i="3" s="1"/>
  <c r="O41" i="3"/>
  <c r="B46" i="3"/>
  <c r="L44" i="3"/>
  <c r="K44" i="3" s="1"/>
  <c r="D45" i="3"/>
  <c r="G46" i="3"/>
  <c r="A41" i="3" l="1"/>
  <c r="S41" i="3" s="1"/>
  <c r="N43" i="3"/>
  <c r="F43" i="3"/>
  <c r="I43" i="3"/>
  <c r="G47" i="3"/>
  <c r="B47" i="3"/>
  <c r="L45" i="3"/>
  <c r="K45" i="3" s="1"/>
  <c r="D46" i="3"/>
  <c r="C45" i="3"/>
  <c r="E44" i="3"/>
  <c r="H44" i="3" s="1"/>
  <c r="M43" i="3"/>
  <c r="P43" i="3" s="1"/>
  <c r="Q42" i="3"/>
  <c r="R42" i="3" s="1"/>
  <c r="O42" i="3"/>
  <c r="N44" i="3" l="1"/>
  <c r="F44" i="3"/>
  <c r="I44" i="3"/>
  <c r="B48" i="3"/>
  <c r="L46" i="3"/>
  <c r="K46" i="3" s="1"/>
  <c r="D47" i="3"/>
  <c r="E45" i="3"/>
  <c r="H45" i="3" s="1"/>
  <c r="C46" i="3"/>
  <c r="M44" i="3"/>
  <c r="P44" i="3" s="1"/>
  <c r="O43" i="3"/>
  <c r="Q43" i="3"/>
  <c r="R43" i="3" s="1"/>
  <c r="A42" i="3"/>
  <c r="S42" i="3" s="1"/>
  <c r="G48" i="3"/>
  <c r="A43" i="3" l="1"/>
  <c r="S43" i="3" s="1"/>
  <c r="I45" i="3"/>
  <c r="N45" i="3"/>
  <c r="F45" i="3"/>
  <c r="C47" i="3"/>
  <c r="E46" i="3"/>
  <c r="H46" i="3" s="1"/>
  <c r="M45" i="3"/>
  <c r="P45" i="3" s="1"/>
  <c r="O44" i="3"/>
  <c r="Q44" i="3"/>
  <c r="R44" i="3" s="1"/>
  <c r="G49" i="3"/>
  <c r="D48" i="3"/>
  <c r="B49" i="3"/>
  <c r="L47" i="3"/>
  <c r="K47" i="3" s="1"/>
  <c r="A44" i="3" l="1"/>
  <c r="S44" i="3" s="1"/>
  <c r="N46" i="3"/>
  <c r="F46" i="3"/>
  <c r="I46" i="3"/>
  <c r="B50" i="3"/>
  <c r="L48" i="3"/>
  <c r="K48" i="3" s="1"/>
  <c r="D49" i="3"/>
  <c r="Q45" i="3"/>
  <c r="R45" i="3" s="1"/>
  <c r="O45" i="3"/>
  <c r="G50" i="3"/>
  <c r="C48" i="3"/>
  <c r="E47" i="3"/>
  <c r="H47" i="3" s="1"/>
  <c r="M46" i="3"/>
  <c r="P46" i="3" s="1"/>
  <c r="N47" i="3" l="1"/>
  <c r="F47" i="3"/>
  <c r="I47" i="3"/>
  <c r="A45" i="3"/>
  <c r="S45" i="3" s="1"/>
  <c r="C49" i="3"/>
  <c r="E48" i="3"/>
  <c r="H48" i="3" s="1"/>
  <c r="M47" i="3"/>
  <c r="P47" i="3" s="1"/>
  <c r="G51" i="3"/>
  <c r="B51" i="3"/>
  <c r="L49" i="3"/>
  <c r="K49" i="3" s="1"/>
  <c r="D50" i="3"/>
  <c r="Q46" i="3"/>
  <c r="R46" i="3" s="1"/>
  <c r="O46" i="3"/>
  <c r="A46" i="3" l="1"/>
  <c r="S46" i="3" s="1"/>
  <c r="G52" i="3"/>
  <c r="B52" i="3"/>
  <c r="L50" i="3"/>
  <c r="K50" i="3" s="1"/>
  <c r="D51" i="3"/>
  <c r="E49" i="3"/>
  <c r="H49" i="3" s="1"/>
  <c r="C50" i="3"/>
  <c r="M48" i="3"/>
  <c r="P48" i="3" s="1"/>
  <c r="O47" i="3"/>
  <c r="Q47" i="3"/>
  <c r="R47" i="3" s="1"/>
  <c r="N48" i="3"/>
  <c r="F48" i="3"/>
  <c r="I48" i="3"/>
  <c r="A47" i="3" l="1"/>
  <c r="S47" i="3" s="1"/>
  <c r="O48" i="3"/>
  <c r="Q48" i="3"/>
  <c r="R48" i="3" s="1"/>
  <c r="I49" i="3"/>
  <c r="N49" i="3"/>
  <c r="F49" i="3"/>
  <c r="C51" i="3"/>
  <c r="E50" i="3"/>
  <c r="H50" i="3" s="1"/>
  <c r="M49" i="3"/>
  <c r="P49" i="3" s="1"/>
  <c r="D52" i="3"/>
  <c r="B53" i="3"/>
  <c r="L51" i="3"/>
  <c r="K51" i="3" s="1"/>
  <c r="G53" i="3"/>
  <c r="A48" i="3" l="1"/>
  <c r="S48" i="3" s="1"/>
  <c r="N50" i="3"/>
  <c r="F50" i="3"/>
  <c r="I50" i="3"/>
  <c r="G54" i="3"/>
  <c r="B54" i="3"/>
  <c r="L52" i="3"/>
  <c r="K52" i="3" s="1"/>
  <c r="D53" i="3"/>
  <c r="C52" i="3"/>
  <c r="E51" i="3"/>
  <c r="H51" i="3" s="1"/>
  <c r="M50" i="3"/>
  <c r="P50" i="3" s="1"/>
  <c r="Q49" i="3"/>
  <c r="R49" i="3" s="1"/>
  <c r="O49" i="3"/>
  <c r="A49" i="3" l="1"/>
  <c r="S49" i="3" s="1"/>
  <c r="N51" i="3"/>
  <c r="F51" i="3"/>
  <c r="I51" i="3"/>
  <c r="B55" i="3"/>
  <c r="L53" i="3"/>
  <c r="K53" i="3" s="1"/>
  <c r="D54" i="3"/>
  <c r="C53" i="3"/>
  <c r="E52" i="3"/>
  <c r="H52" i="3" s="1"/>
  <c r="M51" i="3"/>
  <c r="P51" i="3" s="1"/>
  <c r="G55" i="3"/>
  <c r="Q50" i="3"/>
  <c r="R50" i="3" s="1"/>
  <c r="O50" i="3"/>
  <c r="N52" i="3" l="1"/>
  <c r="F52" i="3"/>
  <c r="I52" i="3"/>
  <c r="A50" i="3"/>
  <c r="S50" i="3" s="1"/>
  <c r="E53" i="3"/>
  <c r="H53" i="3" s="1"/>
  <c r="C54" i="3"/>
  <c r="M52" i="3"/>
  <c r="P52" i="3" s="1"/>
  <c r="G56" i="3"/>
  <c r="O51" i="3"/>
  <c r="Q51" i="3"/>
  <c r="R51" i="3" s="1"/>
  <c r="B56" i="3"/>
  <c r="L54" i="3"/>
  <c r="K54" i="3" s="1"/>
  <c r="D55" i="3"/>
  <c r="A51" i="3" l="1"/>
  <c r="S51" i="3" s="1"/>
  <c r="I53" i="3"/>
  <c r="N53" i="3"/>
  <c r="F53" i="3"/>
  <c r="D56" i="3"/>
  <c r="B57" i="3"/>
  <c r="L55" i="3"/>
  <c r="K55" i="3" s="1"/>
  <c r="G57" i="3"/>
  <c r="C55" i="3"/>
  <c r="E54" i="3"/>
  <c r="H54" i="3" s="1"/>
  <c r="M53" i="3"/>
  <c r="P53" i="3" s="1"/>
  <c r="O52" i="3"/>
  <c r="Q52" i="3"/>
  <c r="R52" i="3" s="1"/>
  <c r="A52" i="3" l="1"/>
  <c r="S52" i="3" s="1"/>
  <c r="N54" i="3"/>
  <c r="F54" i="3"/>
  <c r="I54" i="3"/>
  <c r="G58" i="3"/>
  <c r="Q53" i="3"/>
  <c r="R53" i="3" s="1"/>
  <c r="O53" i="3"/>
  <c r="B58" i="3"/>
  <c r="L56" i="3"/>
  <c r="K56" i="3" s="1"/>
  <c r="D57" i="3"/>
  <c r="C56" i="3"/>
  <c r="E55" i="3"/>
  <c r="H55" i="3" s="1"/>
  <c r="M54" i="3"/>
  <c r="P54" i="3" s="1"/>
  <c r="A53" i="3" l="1"/>
  <c r="S53" i="3" s="1"/>
  <c r="N55" i="3"/>
  <c r="F55" i="3"/>
  <c r="I55" i="3"/>
  <c r="C57" i="3"/>
  <c r="E56" i="3"/>
  <c r="H56" i="3" s="1"/>
  <c r="M55" i="3"/>
  <c r="P55" i="3" s="1"/>
  <c r="G59" i="3"/>
  <c r="B59" i="3"/>
  <c r="L57" i="3"/>
  <c r="K57" i="3" s="1"/>
  <c r="D58" i="3"/>
  <c r="Q54" i="3"/>
  <c r="R54" i="3" s="1"/>
  <c r="O54" i="3"/>
  <c r="A54" i="3" l="1"/>
  <c r="S54" i="3" s="1"/>
  <c r="N56" i="3"/>
  <c r="F56" i="3"/>
  <c r="I56" i="3"/>
  <c r="B60" i="3"/>
  <c r="L58" i="3"/>
  <c r="K58" i="3" s="1"/>
  <c r="D59" i="3"/>
  <c r="G60" i="3"/>
  <c r="O55" i="3"/>
  <c r="Q55" i="3"/>
  <c r="R55" i="3" s="1"/>
  <c r="E57" i="3"/>
  <c r="H57" i="3" s="1"/>
  <c r="C58" i="3"/>
  <c r="M56" i="3"/>
  <c r="P56" i="3" s="1"/>
  <c r="I57" i="3" l="1"/>
  <c r="N57" i="3"/>
  <c r="F57" i="3"/>
  <c r="G61" i="3"/>
  <c r="A55" i="3"/>
  <c r="S55" i="3" s="1"/>
  <c r="O56" i="3"/>
  <c r="Q56" i="3"/>
  <c r="R56" i="3" s="1"/>
  <c r="C59" i="3"/>
  <c r="E58" i="3"/>
  <c r="H58" i="3" s="1"/>
  <c r="M57" i="3"/>
  <c r="P57" i="3" s="1"/>
  <c r="D60" i="3"/>
  <c r="B61" i="3"/>
  <c r="L59" i="3"/>
  <c r="K59" i="3" s="1"/>
  <c r="A56" i="3" l="1"/>
  <c r="S56" i="3" s="1"/>
  <c r="N58" i="3"/>
  <c r="F58" i="3"/>
  <c r="I58" i="3"/>
  <c r="Q57" i="3"/>
  <c r="R57" i="3" s="1"/>
  <c r="O57" i="3"/>
  <c r="B62" i="3"/>
  <c r="L60" i="3"/>
  <c r="K60" i="3" s="1"/>
  <c r="D61" i="3"/>
  <c r="C60" i="3"/>
  <c r="E59" i="3"/>
  <c r="H59" i="3" s="1"/>
  <c r="M58" i="3"/>
  <c r="P58" i="3" s="1"/>
  <c r="G62" i="3"/>
  <c r="A57" i="3" l="1"/>
  <c r="S57" i="3" s="1"/>
  <c r="N59" i="3"/>
  <c r="F59" i="3"/>
  <c r="I59" i="3"/>
  <c r="B63" i="3"/>
  <c r="L61" i="3"/>
  <c r="K61" i="3" s="1"/>
  <c r="D62" i="3"/>
  <c r="G63" i="3"/>
  <c r="C61" i="3"/>
  <c r="E60" i="3"/>
  <c r="H60" i="3" s="1"/>
  <c r="M59" i="3"/>
  <c r="P59" i="3" s="1"/>
  <c r="Q58" i="3"/>
  <c r="R58" i="3" s="1"/>
  <c r="O58" i="3"/>
  <c r="A58" i="3" l="1"/>
  <c r="S58" i="3" s="1"/>
  <c r="N60" i="3"/>
  <c r="F60" i="3"/>
  <c r="I60" i="3"/>
  <c r="E61" i="3"/>
  <c r="H61" i="3" s="1"/>
  <c r="C62" i="3"/>
  <c r="M60" i="3"/>
  <c r="P60" i="3" s="1"/>
  <c r="G64" i="3"/>
  <c r="O59" i="3"/>
  <c r="Q59" i="3"/>
  <c r="R59" i="3" s="1"/>
  <c r="B64" i="3"/>
  <c r="L62" i="3"/>
  <c r="K62" i="3" s="1"/>
  <c r="D63" i="3"/>
  <c r="A59" i="3" l="1"/>
  <c r="S59" i="3" s="1"/>
  <c r="I61" i="3"/>
  <c r="N61" i="3"/>
  <c r="F61" i="3"/>
  <c r="D64" i="3"/>
  <c r="B65" i="3"/>
  <c r="L63" i="3"/>
  <c r="K63" i="3" s="1"/>
  <c r="G65" i="3"/>
  <c r="C63" i="3"/>
  <c r="E62" i="3"/>
  <c r="H62" i="3" s="1"/>
  <c r="M61" i="3"/>
  <c r="P61" i="3" s="1"/>
  <c r="O60" i="3"/>
  <c r="Q60" i="3"/>
  <c r="R60" i="3" s="1"/>
  <c r="A60" i="3" l="1"/>
  <c r="S60" i="3" s="1"/>
  <c r="N62" i="3"/>
  <c r="F62" i="3"/>
  <c r="I62" i="3"/>
  <c r="G66" i="3"/>
  <c r="Q61" i="3"/>
  <c r="R61" i="3" s="1"/>
  <c r="O61" i="3"/>
  <c r="B66" i="3"/>
  <c r="L64" i="3"/>
  <c r="K64" i="3" s="1"/>
  <c r="D65" i="3"/>
  <c r="C64" i="3"/>
  <c r="E63" i="3"/>
  <c r="H63" i="3" s="1"/>
  <c r="M62" i="3"/>
  <c r="P62" i="3" s="1"/>
  <c r="A61" i="3" l="1"/>
  <c r="S61" i="3" s="1"/>
  <c r="N63" i="3"/>
  <c r="F63" i="3"/>
  <c r="I63" i="3"/>
  <c r="C65" i="3"/>
  <c r="E64" i="3"/>
  <c r="H64" i="3" s="1"/>
  <c r="M63" i="3"/>
  <c r="P63" i="3" s="1"/>
  <c r="G67" i="3"/>
  <c r="B67" i="3"/>
  <c r="L65" i="3"/>
  <c r="K65" i="3" s="1"/>
  <c r="D66" i="3"/>
  <c r="Q62" i="3"/>
  <c r="R62" i="3" s="1"/>
  <c r="O62" i="3"/>
  <c r="N64" i="3" l="1"/>
  <c r="F64" i="3"/>
  <c r="I64" i="3"/>
  <c r="B68" i="3"/>
  <c r="L66" i="3"/>
  <c r="K66" i="3" s="1"/>
  <c r="D67" i="3"/>
  <c r="G68" i="3"/>
  <c r="O63" i="3"/>
  <c r="Q63" i="3"/>
  <c r="R63" i="3" s="1"/>
  <c r="A62" i="3"/>
  <c r="S62" i="3" s="1"/>
  <c r="E65" i="3"/>
  <c r="H65" i="3" s="1"/>
  <c r="C66" i="3"/>
  <c r="M64" i="3"/>
  <c r="P64" i="3" s="1"/>
  <c r="I65" i="3" l="1"/>
  <c r="N65" i="3"/>
  <c r="F65" i="3"/>
  <c r="C67" i="3"/>
  <c r="E66" i="3"/>
  <c r="H66" i="3" s="1"/>
  <c r="M65" i="3"/>
  <c r="P65" i="3" s="1"/>
  <c r="G69" i="3"/>
  <c r="A63" i="3"/>
  <c r="S63" i="3" s="1"/>
  <c r="O64" i="3"/>
  <c r="Q64" i="3"/>
  <c r="R64" i="3" s="1"/>
  <c r="D68" i="3"/>
  <c r="B69" i="3"/>
  <c r="L67" i="3"/>
  <c r="K67" i="3" s="1"/>
  <c r="N66" i="3" l="1"/>
  <c r="F66" i="3"/>
  <c r="I66" i="3"/>
  <c r="A64" i="3"/>
  <c r="S64" i="3" s="1"/>
  <c r="G70" i="3"/>
  <c r="Q65" i="3"/>
  <c r="R65" i="3" s="1"/>
  <c r="O65" i="3"/>
  <c r="B70" i="3"/>
  <c r="L68" i="3"/>
  <c r="K68" i="3" s="1"/>
  <c r="D69" i="3"/>
  <c r="C68" i="3"/>
  <c r="E67" i="3"/>
  <c r="H67" i="3" s="1"/>
  <c r="M66" i="3"/>
  <c r="P66" i="3" s="1"/>
  <c r="N67" i="3" l="1"/>
  <c r="F67" i="3"/>
  <c r="I67" i="3"/>
  <c r="C69" i="3"/>
  <c r="E68" i="3"/>
  <c r="H68" i="3" s="1"/>
  <c r="M67" i="3"/>
  <c r="P67" i="3" s="1"/>
  <c r="A65" i="3"/>
  <c r="S65" i="3" s="1"/>
  <c r="G71" i="3"/>
  <c r="B71" i="3"/>
  <c r="L69" i="3"/>
  <c r="K69" i="3" s="1"/>
  <c r="D70" i="3"/>
  <c r="Q66" i="3"/>
  <c r="R66" i="3" s="1"/>
  <c r="O66" i="3"/>
  <c r="A66" i="3" l="1"/>
  <c r="S66" i="3" s="1"/>
  <c r="N68" i="3"/>
  <c r="F68" i="3"/>
  <c r="I68" i="3"/>
  <c r="D71" i="3"/>
  <c r="L70" i="3"/>
  <c r="K70" i="3" s="1"/>
  <c r="B72" i="3"/>
  <c r="O67" i="3"/>
  <c r="Q67" i="3"/>
  <c r="R67" i="3" s="1"/>
  <c r="G72" i="3"/>
  <c r="E69" i="3"/>
  <c r="H69" i="3" s="1"/>
  <c r="C70" i="3"/>
  <c r="M68" i="3"/>
  <c r="P68" i="3" s="1"/>
  <c r="A67" i="3" l="1"/>
  <c r="S67" i="3" s="1"/>
  <c r="I69" i="3"/>
  <c r="N69" i="3"/>
  <c r="F69" i="3"/>
  <c r="C71" i="3"/>
  <c r="E70" i="3"/>
  <c r="H70" i="3" s="1"/>
  <c r="M69" i="3"/>
  <c r="P69" i="3" s="1"/>
  <c r="G73" i="3"/>
  <c r="D72" i="3"/>
  <c r="B73" i="3"/>
  <c r="L71" i="3"/>
  <c r="K71" i="3" s="1"/>
  <c r="O68" i="3"/>
  <c r="Q68" i="3"/>
  <c r="R68" i="3" s="1"/>
  <c r="A68" i="3" l="1"/>
  <c r="S68" i="3" s="1"/>
  <c r="N70" i="3"/>
  <c r="F70" i="3"/>
  <c r="I70" i="3"/>
  <c r="G74" i="3"/>
  <c r="B74" i="3"/>
  <c r="L72" i="3"/>
  <c r="K72" i="3" s="1"/>
  <c r="D73" i="3"/>
  <c r="Q69" i="3"/>
  <c r="R69" i="3" s="1"/>
  <c r="O69" i="3"/>
  <c r="C72" i="3"/>
  <c r="E71" i="3"/>
  <c r="H71" i="3" s="1"/>
  <c r="M70" i="3"/>
  <c r="P70" i="3" s="1"/>
  <c r="A69" i="3" l="1"/>
  <c r="S69" i="3" s="1"/>
  <c r="N71" i="3"/>
  <c r="I71" i="3"/>
  <c r="F71" i="3"/>
  <c r="C73" i="3"/>
  <c r="E72" i="3"/>
  <c r="H72" i="3" s="1"/>
  <c r="M71" i="3"/>
  <c r="P71" i="3" s="1"/>
  <c r="B75" i="3"/>
  <c r="D74" i="3"/>
  <c r="L73" i="3"/>
  <c r="K73" i="3" s="1"/>
  <c r="G75" i="3"/>
  <c r="Q70" i="3"/>
  <c r="R70" i="3" s="1"/>
  <c r="O70" i="3"/>
  <c r="A70" i="3" l="1"/>
  <c r="S70" i="3" s="1"/>
  <c r="F72" i="3"/>
  <c r="N72" i="3"/>
  <c r="I72" i="3"/>
  <c r="B76" i="3"/>
  <c r="D75" i="3"/>
  <c r="L74" i="3"/>
  <c r="K74" i="3" s="1"/>
  <c r="G76" i="3"/>
  <c r="O71" i="3"/>
  <c r="Q71" i="3"/>
  <c r="R71" i="3" s="1"/>
  <c r="E73" i="3"/>
  <c r="H73" i="3" s="1"/>
  <c r="C74" i="3"/>
  <c r="M72" i="3"/>
  <c r="P72" i="3" s="1"/>
  <c r="A71" i="3" l="1"/>
  <c r="S71" i="3" s="1"/>
  <c r="I73" i="3"/>
  <c r="N73" i="3"/>
  <c r="F73" i="3"/>
  <c r="C75" i="3"/>
  <c r="E74" i="3"/>
  <c r="H74" i="3" s="1"/>
  <c r="M73" i="3"/>
  <c r="P73" i="3" s="1"/>
  <c r="G77" i="3"/>
  <c r="Q72" i="3"/>
  <c r="R72" i="3" s="1"/>
  <c r="O72" i="3"/>
  <c r="B77" i="3"/>
  <c r="D76" i="3"/>
  <c r="L75" i="3"/>
  <c r="K75" i="3" s="1"/>
  <c r="A72" i="3" l="1"/>
  <c r="S72" i="3" s="1"/>
  <c r="N74" i="3"/>
  <c r="F74" i="3"/>
  <c r="I74" i="3"/>
  <c r="B78" i="3"/>
  <c r="L76" i="3"/>
  <c r="K76" i="3" s="1"/>
  <c r="D77" i="3"/>
  <c r="G78" i="3"/>
  <c r="Q73" i="3"/>
  <c r="R73" i="3" s="1"/>
  <c r="O73" i="3"/>
  <c r="C76" i="3"/>
  <c r="E75" i="3"/>
  <c r="H75" i="3" s="1"/>
  <c r="M74" i="3"/>
  <c r="P74" i="3" s="1"/>
  <c r="A73" i="3" l="1"/>
  <c r="S73" i="3" s="1"/>
  <c r="F75" i="3"/>
  <c r="N75" i="3"/>
  <c r="I75" i="3"/>
  <c r="C77" i="3"/>
  <c r="E76" i="3"/>
  <c r="H76" i="3" s="1"/>
  <c r="M75" i="3"/>
  <c r="P75" i="3" s="1"/>
  <c r="G79" i="3"/>
  <c r="D78" i="3"/>
  <c r="L77" i="3"/>
  <c r="K77" i="3" s="1"/>
  <c r="B79" i="3"/>
  <c r="O74" i="3"/>
  <c r="Q74" i="3"/>
  <c r="R74" i="3" s="1"/>
  <c r="A74" i="3" l="1"/>
  <c r="S74" i="3" s="1"/>
  <c r="N76" i="3"/>
  <c r="I76" i="3"/>
  <c r="F76" i="3"/>
  <c r="B80" i="3"/>
  <c r="L78" i="3"/>
  <c r="K78" i="3" s="1"/>
  <c r="D79" i="3"/>
  <c r="G80" i="3"/>
  <c r="O75" i="3"/>
  <c r="Q75" i="3"/>
  <c r="R75" i="3" s="1"/>
  <c r="C78" i="3"/>
  <c r="E77" i="3"/>
  <c r="H77" i="3" s="1"/>
  <c r="M76" i="3"/>
  <c r="P76" i="3" s="1"/>
  <c r="N77" i="3" l="1"/>
  <c r="F77" i="3"/>
  <c r="I77" i="3"/>
  <c r="G81" i="3"/>
  <c r="C79" i="3"/>
  <c r="E78" i="3"/>
  <c r="H78" i="3" s="1"/>
  <c r="M77" i="3"/>
  <c r="P77" i="3" s="1"/>
  <c r="A75" i="3"/>
  <c r="S75" i="3" s="1"/>
  <c r="B81" i="3"/>
  <c r="L79" i="3"/>
  <c r="K79" i="3" s="1"/>
  <c r="D80" i="3"/>
  <c r="Q76" i="3"/>
  <c r="R76" i="3" s="1"/>
  <c r="O76" i="3"/>
  <c r="A76" i="3" l="1"/>
  <c r="S76" i="3" s="1"/>
  <c r="N78" i="3"/>
  <c r="F78" i="3"/>
  <c r="I78" i="3"/>
  <c r="B82" i="3"/>
  <c r="L80" i="3"/>
  <c r="K80" i="3" s="1"/>
  <c r="D81" i="3"/>
  <c r="E79" i="3"/>
  <c r="H79" i="3" s="1"/>
  <c r="C80" i="3"/>
  <c r="M78" i="3"/>
  <c r="P78" i="3" s="1"/>
  <c r="O77" i="3"/>
  <c r="Q77" i="3"/>
  <c r="R77" i="3" s="1"/>
  <c r="G82" i="3"/>
  <c r="A77" i="3" l="1"/>
  <c r="S77" i="3" s="1"/>
  <c r="I79" i="3"/>
  <c r="F79" i="3"/>
  <c r="N79" i="3"/>
  <c r="O78" i="3"/>
  <c r="Q78" i="3"/>
  <c r="R78" i="3" s="1"/>
  <c r="G83" i="3"/>
  <c r="C81" i="3"/>
  <c r="E80" i="3"/>
  <c r="H80" i="3" s="1"/>
  <c r="M79" i="3"/>
  <c r="P79" i="3" s="1"/>
  <c r="D82" i="3"/>
  <c r="L81" i="3"/>
  <c r="K81" i="3" s="1"/>
  <c r="B83" i="3"/>
  <c r="A78" i="3" l="1"/>
  <c r="S78" i="3" s="1"/>
  <c r="N80" i="3"/>
  <c r="F80" i="3"/>
  <c r="I80" i="3"/>
  <c r="B84" i="3"/>
  <c r="L82" i="3"/>
  <c r="K82" i="3" s="1"/>
  <c r="D83" i="3"/>
  <c r="Q79" i="3"/>
  <c r="R79" i="3" s="1"/>
  <c r="O79" i="3"/>
  <c r="G84" i="3"/>
  <c r="C82" i="3"/>
  <c r="E81" i="3"/>
  <c r="H81" i="3" s="1"/>
  <c r="M80" i="3"/>
  <c r="P80" i="3" s="1"/>
  <c r="A79" i="3" l="1"/>
  <c r="S79" i="3" s="1"/>
  <c r="N81" i="3"/>
  <c r="F81" i="3"/>
  <c r="I81" i="3"/>
  <c r="C83" i="3"/>
  <c r="E82" i="3"/>
  <c r="H82" i="3" s="1"/>
  <c r="M81" i="3"/>
  <c r="P81" i="3" s="1"/>
  <c r="G85" i="3"/>
  <c r="B85" i="3"/>
  <c r="L83" i="3"/>
  <c r="K83" i="3" s="1"/>
  <c r="D84" i="3"/>
  <c r="Q80" i="3"/>
  <c r="R80" i="3" s="1"/>
  <c r="O80" i="3"/>
  <c r="N82" i="3" l="1"/>
  <c r="F82" i="3"/>
  <c r="I82" i="3"/>
  <c r="B86" i="3"/>
  <c r="L84" i="3"/>
  <c r="K84" i="3" s="1"/>
  <c r="D85" i="3"/>
  <c r="G86" i="3"/>
  <c r="O81" i="3"/>
  <c r="Q81" i="3"/>
  <c r="R81" i="3" s="1"/>
  <c r="A80" i="3"/>
  <c r="S80" i="3" s="1"/>
  <c r="E83" i="3"/>
  <c r="H83" i="3" s="1"/>
  <c r="C84" i="3"/>
  <c r="M82" i="3"/>
  <c r="P82" i="3" s="1"/>
  <c r="I83" i="3" l="1"/>
  <c r="F83" i="3"/>
  <c r="N83" i="3"/>
  <c r="G87" i="3"/>
  <c r="A81" i="3"/>
  <c r="S81" i="3" s="1"/>
  <c r="C85" i="3"/>
  <c r="E84" i="3"/>
  <c r="H84" i="3" s="1"/>
  <c r="M83" i="3"/>
  <c r="P83" i="3" s="1"/>
  <c r="O82" i="3"/>
  <c r="Q82" i="3"/>
  <c r="R82" i="3" s="1"/>
  <c r="D86" i="3"/>
  <c r="L85" i="3"/>
  <c r="K85" i="3" s="1"/>
  <c r="B87" i="3"/>
  <c r="A82" i="3" l="1"/>
  <c r="S82" i="3" s="1"/>
  <c r="C86" i="3"/>
  <c r="E85" i="3"/>
  <c r="H85" i="3" s="1"/>
  <c r="M84" i="3"/>
  <c r="P84" i="3" s="1"/>
  <c r="Q83" i="3"/>
  <c r="R83" i="3" s="1"/>
  <c r="O83" i="3"/>
  <c r="B88" i="3"/>
  <c r="L86" i="3"/>
  <c r="K86" i="3" s="1"/>
  <c r="D87" i="3"/>
  <c r="N84" i="3"/>
  <c r="F84" i="3"/>
  <c r="I84" i="3"/>
  <c r="G88" i="3"/>
  <c r="N85" i="3" l="1"/>
  <c r="F85" i="3"/>
  <c r="I85" i="3"/>
  <c r="A83" i="3"/>
  <c r="S83" i="3" s="1"/>
  <c r="G89" i="3"/>
  <c r="B89" i="3"/>
  <c r="L87" i="3"/>
  <c r="K87" i="3" s="1"/>
  <c r="D88" i="3"/>
  <c r="Q84" i="3"/>
  <c r="R84" i="3" s="1"/>
  <c r="O84" i="3"/>
  <c r="C87" i="3"/>
  <c r="E86" i="3"/>
  <c r="H86" i="3" s="1"/>
  <c r="M85" i="3"/>
  <c r="P85" i="3" s="1"/>
  <c r="N86" i="3" l="1"/>
  <c r="F86" i="3"/>
  <c r="I86" i="3"/>
  <c r="B90" i="3"/>
  <c r="L88" i="3"/>
  <c r="K88" i="3" s="1"/>
  <c r="D89" i="3"/>
  <c r="A84" i="3"/>
  <c r="S84" i="3" s="1"/>
  <c r="E87" i="3"/>
  <c r="H87" i="3" s="1"/>
  <c r="C88" i="3"/>
  <c r="M86" i="3"/>
  <c r="P86" i="3" s="1"/>
  <c r="G90" i="3"/>
  <c r="O85" i="3"/>
  <c r="Q85" i="3"/>
  <c r="R85" i="3" s="1"/>
  <c r="I87" i="3" l="1"/>
  <c r="N87" i="3"/>
  <c r="F87" i="3"/>
  <c r="G91" i="3"/>
  <c r="A85" i="3"/>
  <c r="S85" i="3" s="1"/>
  <c r="O86" i="3"/>
  <c r="Q86" i="3"/>
  <c r="R86" i="3" s="1"/>
  <c r="C89" i="3"/>
  <c r="E88" i="3"/>
  <c r="H88" i="3" s="1"/>
  <c r="M87" i="3"/>
  <c r="P87" i="3" s="1"/>
  <c r="D90" i="3"/>
  <c r="B91" i="3"/>
  <c r="L89" i="3"/>
  <c r="K89" i="3" s="1"/>
  <c r="A86" i="3" l="1"/>
  <c r="S86" i="3" s="1"/>
  <c r="N88" i="3"/>
  <c r="F88" i="3"/>
  <c r="I88" i="3"/>
  <c r="Q87" i="3"/>
  <c r="R87" i="3" s="1"/>
  <c r="O87" i="3"/>
  <c r="B92" i="3"/>
  <c r="L90" i="3"/>
  <c r="K90" i="3" s="1"/>
  <c r="D91" i="3"/>
  <c r="C90" i="3"/>
  <c r="E89" i="3"/>
  <c r="H89" i="3" s="1"/>
  <c r="M88" i="3"/>
  <c r="P88" i="3" s="1"/>
  <c r="G92" i="3"/>
  <c r="A87" i="3" l="1"/>
  <c r="S87" i="3" s="1"/>
  <c r="N89" i="3"/>
  <c r="F89" i="3"/>
  <c r="I89" i="3"/>
  <c r="B93" i="3"/>
  <c r="L91" i="3"/>
  <c r="K91" i="3" s="1"/>
  <c r="D92" i="3"/>
  <c r="G93" i="3"/>
  <c r="C91" i="3"/>
  <c r="E90" i="3"/>
  <c r="H90" i="3" s="1"/>
  <c r="M89" i="3"/>
  <c r="P89" i="3" s="1"/>
  <c r="Q88" i="3"/>
  <c r="R88" i="3" s="1"/>
  <c r="O88" i="3"/>
  <c r="A88" i="3" l="1"/>
  <c r="S88" i="3" s="1"/>
  <c r="E91" i="3"/>
  <c r="H91" i="3" s="1"/>
  <c r="C92" i="3"/>
  <c r="M90" i="3"/>
  <c r="P90" i="3" s="1"/>
  <c r="G94" i="3"/>
  <c r="O89" i="3"/>
  <c r="Q89" i="3"/>
  <c r="R89" i="3" s="1"/>
  <c r="B94" i="3"/>
  <c r="L92" i="3"/>
  <c r="K92" i="3" s="1"/>
  <c r="D93" i="3"/>
  <c r="N90" i="3"/>
  <c r="F90" i="3"/>
  <c r="I90" i="3"/>
  <c r="A89" i="3" l="1"/>
  <c r="S89" i="3" s="1"/>
  <c r="O90" i="3"/>
  <c r="Q90" i="3"/>
  <c r="R90" i="3" s="1"/>
  <c r="D94" i="3"/>
  <c r="L93" i="3"/>
  <c r="K93" i="3" s="1"/>
  <c r="B95" i="3"/>
  <c r="G95" i="3"/>
  <c r="I91" i="3"/>
  <c r="N91" i="3"/>
  <c r="F91" i="3"/>
  <c r="C93" i="3"/>
  <c r="E92" i="3"/>
  <c r="H92" i="3" s="1"/>
  <c r="M91" i="3"/>
  <c r="P91" i="3" s="1"/>
  <c r="A90" i="3" l="1"/>
  <c r="S90" i="3" s="1"/>
  <c r="N92" i="3"/>
  <c r="F92" i="3"/>
  <c r="I92" i="3"/>
  <c r="Q91" i="3"/>
  <c r="R91" i="3" s="1"/>
  <c r="O91" i="3"/>
  <c r="C94" i="3"/>
  <c r="E93" i="3"/>
  <c r="H93" i="3" s="1"/>
  <c r="M92" i="3"/>
  <c r="P92" i="3" s="1"/>
  <c r="G96" i="3"/>
  <c r="B96" i="3"/>
  <c r="L94" i="3"/>
  <c r="K94" i="3" s="1"/>
  <c r="D95" i="3"/>
  <c r="A91" i="3" l="1"/>
  <c r="S91" i="3" s="1"/>
  <c r="N93" i="3"/>
  <c r="F93" i="3"/>
  <c r="I93" i="3"/>
  <c r="B97" i="3"/>
  <c r="L95" i="3"/>
  <c r="K95" i="3" s="1"/>
  <c r="D96" i="3"/>
  <c r="G97" i="3"/>
  <c r="C95" i="3"/>
  <c r="E94" i="3"/>
  <c r="H94" i="3" s="1"/>
  <c r="M93" i="3"/>
  <c r="P93" i="3" s="1"/>
  <c r="Q92" i="3"/>
  <c r="R92" i="3" s="1"/>
  <c r="O92" i="3"/>
  <c r="A92" i="3" l="1"/>
  <c r="S92" i="3" s="1"/>
  <c r="E95" i="3"/>
  <c r="H95" i="3" s="1"/>
  <c r="C96" i="3"/>
  <c r="M94" i="3"/>
  <c r="P94" i="3" s="1"/>
  <c r="G98" i="3"/>
  <c r="O93" i="3"/>
  <c r="Q93" i="3"/>
  <c r="R93" i="3" s="1"/>
  <c r="B98" i="3"/>
  <c r="L96" i="3"/>
  <c r="K96" i="3" s="1"/>
  <c r="D97" i="3"/>
  <c r="N94" i="3"/>
  <c r="F94" i="3"/>
  <c r="I94" i="3"/>
  <c r="A93" i="3" l="1"/>
  <c r="S93" i="3" s="1"/>
  <c r="O94" i="3"/>
  <c r="Q94" i="3"/>
  <c r="R94" i="3" s="1"/>
  <c r="D98" i="3"/>
  <c r="L97" i="3"/>
  <c r="K97" i="3" s="1"/>
  <c r="B99" i="3"/>
  <c r="G99" i="3"/>
  <c r="I95" i="3"/>
  <c r="F95" i="3"/>
  <c r="N95" i="3"/>
  <c r="C97" i="3"/>
  <c r="E96" i="3"/>
  <c r="H96" i="3" s="1"/>
  <c r="M95" i="3"/>
  <c r="P95" i="3" s="1"/>
  <c r="A94" i="3" l="1"/>
  <c r="S94" i="3" s="1"/>
  <c r="N96" i="3"/>
  <c r="F96" i="3"/>
  <c r="I96" i="3"/>
  <c r="G100" i="3"/>
  <c r="C98" i="3"/>
  <c r="E97" i="3"/>
  <c r="H97" i="3" s="1"/>
  <c r="M96" i="3"/>
  <c r="P96" i="3" s="1"/>
  <c r="Q95" i="3"/>
  <c r="R95" i="3" s="1"/>
  <c r="O95" i="3"/>
  <c r="B100" i="3"/>
  <c r="L98" i="3"/>
  <c r="K98" i="3" s="1"/>
  <c r="D99" i="3"/>
  <c r="A95" i="3" l="1"/>
  <c r="S95" i="3" s="1"/>
  <c r="N97" i="3"/>
  <c r="F97" i="3"/>
  <c r="I97" i="3"/>
  <c r="B101" i="3"/>
  <c r="L99" i="3"/>
  <c r="K99" i="3" s="1"/>
  <c r="D100" i="3"/>
  <c r="C99" i="3"/>
  <c r="E98" i="3"/>
  <c r="H98" i="3" s="1"/>
  <c r="M97" i="3"/>
  <c r="P97" i="3" s="1"/>
  <c r="G101" i="3"/>
  <c r="Q96" i="3"/>
  <c r="R96" i="3" s="1"/>
  <c r="O96" i="3"/>
  <c r="N98" i="3" l="1"/>
  <c r="F98" i="3"/>
  <c r="I98" i="3"/>
  <c r="A96" i="3"/>
  <c r="S96" i="3" s="1"/>
  <c r="E99" i="3"/>
  <c r="H99" i="3" s="1"/>
  <c r="C100" i="3"/>
  <c r="M98" i="3"/>
  <c r="P98" i="3" s="1"/>
  <c r="G102" i="3"/>
  <c r="O97" i="3"/>
  <c r="Q97" i="3"/>
  <c r="R97" i="3" s="1"/>
  <c r="B102" i="3"/>
  <c r="L100" i="3"/>
  <c r="K100" i="3" s="1"/>
  <c r="D101" i="3"/>
  <c r="A97" i="3" l="1"/>
  <c r="S97" i="3" s="1"/>
  <c r="I99" i="3"/>
  <c r="F99" i="3"/>
  <c r="N99" i="3"/>
  <c r="D102" i="3"/>
  <c r="L101" i="3"/>
  <c r="K101" i="3" s="1"/>
  <c r="B103" i="3"/>
  <c r="G103" i="3"/>
  <c r="C101" i="3"/>
  <c r="E100" i="3"/>
  <c r="H100" i="3" s="1"/>
  <c r="M99" i="3"/>
  <c r="P99" i="3" s="1"/>
  <c r="O98" i="3"/>
  <c r="Q98" i="3"/>
  <c r="R98" i="3" s="1"/>
  <c r="A98" i="3" l="1"/>
  <c r="S98" i="3" s="1"/>
  <c r="N100" i="3"/>
  <c r="F100" i="3"/>
  <c r="I100" i="3"/>
  <c r="G104" i="3"/>
  <c r="Q99" i="3"/>
  <c r="R99" i="3" s="1"/>
  <c r="O99" i="3"/>
  <c r="B104" i="3"/>
  <c r="L102" i="3"/>
  <c r="K102" i="3" s="1"/>
  <c r="D103" i="3"/>
  <c r="C102" i="3"/>
  <c r="E101" i="3"/>
  <c r="H101" i="3" s="1"/>
  <c r="M100" i="3"/>
  <c r="P100" i="3" s="1"/>
  <c r="A99" i="3" l="1"/>
  <c r="S99" i="3" s="1"/>
  <c r="N101" i="3"/>
  <c r="F101" i="3"/>
  <c r="I101" i="3"/>
  <c r="C103" i="3"/>
  <c r="E102" i="3"/>
  <c r="H102" i="3" s="1"/>
  <c r="M101" i="3"/>
  <c r="P101" i="3" s="1"/>
  <c r="G105" i="3"/>
  <c r="B105" i="3"/>
  <c r="L103" i="3"/>
  <c r="K103" i="3" s="1"/>
  <c r="D104" i="3"/>
  <c r="Q100" i="3"/>
  <c r="R100" i="3" s="1"/>
  <c r="O100" i="3"/>
  <c r="N102" i="3" l="1"/>
  <c r="F102" i="3"/>
  <c r="I102" i="3"/>
  <c r="B106" i="3"/>
  <c r="L104" i="3"/>
  <c r="K104" i="3" s="1"/>
  <c r="D105" i="3"/>
  <c r="G106" i="3"/>
  <c r="O101" i="3"/>
  <c r="Q101" i="3"/>
  <c r="R101" i="3" s="1"/>
  <c r="A100" i="3"/>
  <c r="S100" i="3" s="1"/>
  <c r="E103" i="3"/>
  <c r="H103" i="3" s="1"/>
  <c r="C104" i="3"/>
  <c r="M102" i="3"/>
  <c r="P102" i="3" s="1"/>
  <c r="I103" i="3" l="1"/>
  <c r="N103" i="3"/>
  <c r="F103" i="3"/>
  <c r="G107" i="3"/>
  <c r="A101" i="3"/>
  <c r="S101" i="3" s="1"/>
  <c r="C105" i="3"/>
  <c r="E104" i="3"/>
  <c r="H104" i="3" s="1"/>
  <c r="M103" i="3"/>
  <c r="P103" i="3" s="1"/>
  <c r="O102" i="3"/>
  <c r="Q102" i="3"/>
  <c r="R102" i="3" s="1"/>
  <c r="D106" i="3"/>
  <c r="B107" i="3"/>
  <c r="L105" i="3"/>
  <c r="K105" i="3" s="1"/>
  <c r="A102" i="3" l="1"/>
  <c r="S102" i="3" s="1"/>
  <c r="C106" i="3"/>
  <c r="E105" i="3"/>
  <c r="H105" i="3" s="1"/>
  <c r="M104" i="3"/>
  <c r="P104" i="3" s="1"/>
  <c r="Q103" i="3"/>
  <c r="R103" i="3" s="1"/>
  <c r="O103" i="3"/>
  <c r="B108" i="3"/>
  <c r="L106" i="3"/>
  <c r="K106" i="3" s="1"/>
  <c r="D107" i="3"/>
  <c r="N104" i="3"/>
  <c r="F104" i="3"/>
  <c r="I104" i="3"/>
  <c r="G108" i="3"/>
  <c r="A103" i="3" l="1"/>
  <c r="S103" i="3" s="1"/>
  <c r="G109" i="3"/>
  <c r="B109" i="3"/>
  <c r="L107" i="3"/>
  <c r="K107" i="3" s="1"/>
  <c r="D108" i="3"/>
  <c r="N105" i="3"/>
  <c r="F105" i="3"/>
  <c r="I105" i="3"/>
  <c r="Q104" i="3"/>
  <c r="R104" i="3" s="1"/>
  <c r="O104" i="3"/>
  <c r="C107" i="3"/>
  <c r="E106" i="3"/>
  <c r="H106" i="3" s="1"/>
  <c r="M105" i="3"/>
  <c r="P105" i="3" s="1"/>
  <c r="A104" i="3" l="1"/>
  <c r="S104" i="3" s="1"/>
  <c r="N106" i="3"/>
  <c r="F106" i="3"/>
  <c r="I106" i="3"/>
  <c r="E107" i="3"/>
  <c r="H107" i="3" s="1"/>
  <c r="C108" i="3"/>
  <c r="M106" i="3"/>
  <c r="P106" i="3" s="1"/>
  <c r="O105" i="3"/>
  <c r="Q105" i="3"/>
  <c r="R105" i="3" s="1"/>
  <c r="B110" i="3"/>
  <c r="L108" i="3"/>
  <c r="K108" i="3" s="1"/>
  <c r="D109" i="3"/>
  <c r="G110" i="3"/>
  <c r="A105" i="3" l="1"/>
  <c r="S105" i="3" s="1"/>
  <c r="I107" i="3"/>
  <c r="N107" i="3"/>
  <c r="F107" i="3"/>
  <c r="G111" i="3"/>
  <c r="B111" i="3"/>
  <c r="D110" i="3"/>
  <c r="L109" i="3"/>
  <c r="K109" i="3" s="1"/>
  <c r="C109" i="3"/>
  <c r="E108" i="3"/>
  <c r="H108" i="3" s="1"/>
  <c r="M107" i="3"/>
  <c r="P107" i="3" s="1"/>
  <c r="O106" i="3"/>
  <c r="Q106" i="3"/>
  <c r="R106" i="3" s="1"/>
  <c r="A106" i="3" l="1"/>
  <c r="S106" i="3" s="1"/>
  <c r="N108" i="3"/>
  <c r="F108" i="3"/>
  <c r="I108" i="3"/>
  <c r="B112" i="3"/>
  <c r="L110" i="3"/>
  <c r="K110" i="3" s="1"/>
  <c r="D111" i="3"/>
  <c r="Q107" i="3"/>
  <c r="R107" i="3" s="1"/>
  <c r="O107" i="3"/>
  <c r="C110" i="3"/>
  <c r="E109" i="3"/>
  <c r="H109" i="3" s="1"/>
  <c r="M108" i="3"/>
  <c r="P108" i="3" s="1"/>
  <c r="G112" i="3"/>
  <c r="N109" i="3" l="1"/>
  <c r="F109" i="3"/>
  <c r="I109" i="3"/>
  <c r="A107" i="3"/>
  <c r="S107" i="3" s="1"/>
  <c r="G113" i="3"/>
  <c r="E110" i="3"/>
  <c r="H110" i="3" s="1"/>
  <c r="C111" i="3"/>
  <c r="M109" i="3"/>
  <c r="P109" i="3" s="1"/>
  <c r="B113" i="3"/>
  <c r="L111" i="3"/>
  <c r="K111" i="3" s="1"/>
  <c r="D112" i="3"/>
  <c r="Q108" i="3"/>
  <c r="R108" i="3" s="1"/>
  <c r="O108" i="3"/>
  <c r="A108" i="3" l="1"/>
  <c r="S108" i="3" s="1"/>
  <c r="I110" i="3"/>
  <c r="N110" i="3"/>
  <c r="F110" i="3"/>
  <c r="D113" i="3"/>
  <c r="B114" i="3"/>
  <c r="L112" i="3"/>
  <c r="K112" i="3" s="1"/>
  <c r="G114" i="3"/>
  <c r="O109" i="3"/>
  <c r="Q109" i="3"/>
  <c r="R109" i="3" s="1"/>
  <c r="C112" i="3"/>
  <c r="E111" i="3"/>
  <c r="H111" i="3" s="1"/>
  <c r="M110" i="3"/>
  <c r="P110" i="3" s="1"/>
  <c r="A109" i="3" l="1"/>
  <c r="S109" i="3" s="1"/>
  <c r="N111" i="3"/>
  <c r="F111" i="3"/>
  <c r="I111" i="3"/>
  <c r="C113" i="3"/>
  <c r="E112" i="3"/>
  <c r="H112" i="3" s="1"/>
  <c r="M111" i="3"/>
  <c r="P111" i="3" s="1"/>
  <c r="G115" i="3"/>
  <c r="Q110" i="3"/>
  <c r="R110" i="3" s="1"/>
  <c r="O110" i="3"/>
  <c r="B115" i="3"/>
  <c r="L113" i="3"/>
  <c r="K113" i="3" s="1"/>
  <c r="D114" i="3"/>
  <c r="A110" i="3" l="1"/>
  <c r="S110" i="3" s="1"/>
  <c r="N112" i="3"/>
  <c r="F112" i="3"/>
  <c r="I112" i="3"/>
  <c r="B116" i="3"/>
  <c r="L114" i="3"/>
  <c r="K114" i="3" s="1"/>
  <c r="D115" i="3"/>
  <c r="G116" i="3"/>
  <c r="C114" i="3"/>
  <c r="E113" i="3"/>
  <c r="H113" i="3" s="1"/>
  <c r="M112" i="3"/>
  <c r="P112" i="3" s="1"/>
  <c r="Q111" i="3"/>
  <c r="R111" i="3" s="1"/>
  <c r="O111" i="3"/>
  <c r="A111" i="3" l="1"/>
  <c r="S111" i="3" s="1"/>
  <c r="N113" i="3"/>
  <c r="F113" i="3"/>
  <c r="I113" i="3"/>
  <c r="G117" i="3"/>
  <c r="E114" i="3"/>
  <c r="H114" i="3" s="1"/>
  <c r="C115" i="3"/>
  <c r="M113" i="3"/>
  <c r="P113" i="3" s="1"/>
  <c r="O112" i="3"/>
  <c r="Q112" i="3"/>
  <c r="R112" i="3" s="1"/>
  <c r="B117" i="3"/>
  <c r="L115" i="3"/>
  <c r="K115" i="3" s="1"/>
  <c r="D116" i="3"/>
  <c r="D117" i="3" l="1"/>
  <c r="B118" i="3"/>
  <c r="L116" i="3"/>
  <c r="K116" i="3" s="1"/>
  <c r="C116" i="3"/>
  <c r="E115" i="3"/>
  <c r="H115" i="3" s="1"/>
  <c r="M114" i="3"/>
  <c r="P114" i="3" s="1"/>
  <c r="A112" i="3"/>
  <c r="S112" i="3" s="1"/>
  <c r="O113" i="3"/>
  <c r="Q113" i="3"/>
  <c r="R113" i="3" s="1"/>
  <c r="G118" i="3"/>
  <c r="I114" i="3"/>
  <c r="N114" i="3"/>
  <c r="F114" i="3"/>
  <c r="A113" i="3" l="1"/>
  <c r="S113" i="3" s="1"/>
  <c r="Q114" i="3"/>
  <c r="R114" i="3" s="1"/>
  <c r="O114" i="3"/>
  <c r="G119" i="3"/>
  <c r="N115" i="3"/>
  <c r="F115" i="3"/>
  <c r="I115" i="3"/>
  <c r="C117" i="3"/>
  <c r="E116" i="3"/>
  <c r="H116" i="3" s="1"/>
  <c r="M115" i="3"/>
  <c r="P115" i="3" s="1"/>
  <c r="B119" i="3"/>
  <c r="L117" i="3"/>
  <c r="K117" i="3" s="1"/>
  <c r="D118" i="3"/>
  <c r="N116" i="3" l="1"/>
  <c r="F116" i="3"/>
  <c r="I116" i="3"/>
  <c r="B120" i="3"/>
  <c r="L118" i="3"/>
  <c r="K118" i="3" s="1"/>
  <c r="D119" i="3"/>
  <c r="G120" i="3"/>
  <c r="C118" i="3"/>
  <c r="E117" i="3"/>
  <c r="H117" i="3" s="1"/>
  <c r="M116" i="3"/>
  <c r="P116" i="3" s="1"/>
  <c r="Q115" i="3"/>
  <c r="R115" i="3" s="1"/>
  <c r="O115" i="3"/>
  <c r="A114" i="3"/>
  <c r="S114" i="3" s="1"/>
  <c r="E118" i="3" l="1"/>
  <c r="H118" i="3" s="1"/>
  <c r="C119" i="3"/>
  <c r="M117" i="3"/>
  <c r="P117" i="3" s="1"/>
  <c r="G121" i="3"/>
  <c r="O116" i="3"/>
  <c r="Q116" i="3"/>
  <c r="R116" i="3" s="1"/>
  <c r="A115" i="3"/>
  <c r="S115" i="3" s="1"/>
  <c r="B121" i="3"/>
  <c r="L119" i="3"/>
  <c r="K119" i="3" s="1"/>
  <c r="D120" i="3"/>
  <c r="N117" i="3"/>
  <c r="F117" i="3"/>
  <c r="I117" i="3"/>
  <c r="A116" i="3" l="1"/>
  <c r="S116" i="3" s="1"/>
  <c r="I118" i="3"/>
  <c r="N118" i="3"/>
  <c r="F118" i="3"/>
  <c r="G122" i="3"/>
  <c r="C120" i="3"/>
  <c r="E119" i="3"/>
  <c r="H119" i="3" s="1"/>
  <c r="M118" i="3"/>
  <c r="P118" i="3" s="1"/>
  <c r="O117" i="3"/>
  <c r="Q117" i="3"/>
  <c r="R117" i="3" s="1"/>
  <c r="D121" i="3"/>
  <c r="B122" i="3"/>
  <c r="L120" i="3"/>
  <c r="K120" i="3" s="1"/>
  <c r="A117" i="3" l="1"/>
  <c r="S117" i="3" s="1"/>
  <c r="N119" i="3"/>
  <c r="F119" i="3"/>
  <c r="I119" i="3"/>
  <c r="C121" i="3"/>
  <c r="E120" i="3"/>
  <c r="H120" i="3" s="1"/>
  <c r="M119" i="3"/>
  <c r="P119" i="3" s="1"/>
  <c r="Q118" i="3"/>
  <c r="R118" i="3" s="1"/>
  <c r="O118" i="3"/>
  <c r="B123" i="3"/>
  <c r="L121" i="3"/>
  <c r="K121" i="3" s="1"/>
  <c r="D122" i="3"/>
  <c r="G123" i="3"/>
  <c r="N120" i="3" l="1"/>
  <c r="F120" i="3"/>
  <c r="I120" i="3"/>
  <c r="A118" i="3"/>
  <c r="S118" i="3" s="1"/>
  <c r="G124" i="3"/>
  <c r="B124" i="3"/>
  <c r="L122" i="3"/>
  <c r="K122" i="3" s="1"/>
  <c r="D123" i="3"/>
  <c r="C122" i="3"/>
  <c r="E121" i="3"/>
  <c r="H121" i="3" s="1"/>
  <c r="M120" i="3"/>
  <c r="P120" i="3" s="1"/>
  <c r="Q119" i="3"/>
  <c r="R119" i="3" s="1"/>
  <c r="O119" i="3"/>
  <c r="A119" i="3" l="1"/>
  <c r="S119" i="3" s="1"/>
  <c r="N121" i="3"/>
  <c r="F121" i="3"/>
  <c r="I121" i="3"/>
  <c r="B125" i="3"/>
  <c r="L123" i="3"/>
  <c r="K123" i="3" s="1"/>
  <c r="D124" i="3"/>
  <c r="E122" i="3"/>
  <c r="H122" i="3" s="1"/>
  <c r="C123" i="3"/>
  <c r="M121" i="3"/>
  <c r="P121" i="3" s="1"/>
  <c r="G125" i="3"/>
  <c r="O120" i="3"/>
  <c r="Q120" i="3"/>
  <c r="R120" i="3" s="1"/>
  <c r="A120" i="3" l="1"/>
  <c r="S120" i="3" s="1"/>
  <c r="I122" i="3"/>
  <c r="N122" i="3"/>
  <c r="F122" i="3"/>
  <c r="C124" i="3"/>
  <c r="E123" i="3"/>
  <c r="H123" i="3" s="1"/>
  <c r="M122" i="3"/>
  <c r="P122" i="3" s="1"/>
  <c r="G126" i="3"/>
  <c r="O121" i="3"/>
  <c r="Q121" i="3"/>
  <c r="R121" i="3" s="1"/>
  <c r="D125" i="3"/>
  <c r="B126" i="3"/>
  <c r="L124" i="3"/>
  <c r="K124" i="3" s="1"/>
  <c r="A121" i="3" l="1"/>
  <c r="S121" i="3" s="1"/>
  <c r="N123" i="3"/>
  <c r="F123" i="3"/>
  <c r="I123" i="3"/>
  <c r="G127" i="3"/>
  <c r="Q122" i="3"/>
  <c r="R122" i="3" s="1"/>
  <c r="O122" i="3"/>
  <c r="B127" i="3"/>
  <c r="L125" i="3"/>
  <c r="K125" i="3" s="1"/>
  <c r="D126" i="3"/>
  <c r="C125" i="3"/>
  <c r="E124" i="3"/>
  <c r="H124" i="3" s="1"/>
  <c r="M123" i="3"/>
  <c r="P123" i="3" s="1"/>
  <c r="A122" i="3" l="1"/>
  <c r="S122" i="3" s="1"/>
  <c r="N124" i="3"/>
  <c r="F124" i="3"/>
  <c r="I124" i="3"/>
  <c r="C126" i="3"/>
  <c r="E125" i="3"/>
  <c r="H125" i="3" s="1"/>
  <c r="M124" i="3"/>
  <c r="P124" i="3" s="1"/>
  <c r="G128" i="3"/>
  <c r="B128" i="3"/>
  <c r="L126" i="3"/>
  <c r="K126" i="3" s="1"/>
  <c r="D127" i="3"/>
  <c r="Q123" i="3"/>
  <c r="R123" i="3" s="1"/>
  <c r="O123" i="3"/>
  <c r="A123" i="3" l="1"/>
  <c r="S123" i="3" s="1"/>
  <c r="N125" i="3"/>
  <c r="F125" i="3"/>
  <c r="I125" i="3"/>
  <c r="G129" i="3"/>
  <c r="B129" i="3"/>
  <c r="L127" i="3"/>
  <c r="K127" i="3" s="1"/>
  <c r="D128" i="3"/>
  <c r="O124" i="3"/>
  <c r="Q124" i="3"/>
  <c r="R124" i="3" s="1"/>
  <c r="E126" i="3"/>
  <c r="H126" i="3" s="1"/>
  <c r="C127" i="3"/>
  <c r="M125" i="3"/>
  <c r="P125" i="3" s="1"/>
  <c r="A124" i="3" l="1"/>
  <c r="S124" i="3" s="1"/>
  <c r="I126" i="3"/>
  <c r="N126" i="3"/>
  <c r="F126" i="3"/>
  <c r="D129" i="3"/>
  <c r="B130" i="3"/>
  <c r="L128" i="3"/>
  <c r="K128" i="3" s="1"/>
  <c r="O125" i="3"/>
  <c r="Q125" i="3"/>
  <c r="R125" i="3" s="1"/>
  <c r="C128" i="3"/>
  <c r="E127" i="3"/>
  <c r="H127" i="3" s="1"/>
  <c r="M126" i="3"/>
  <c r="P126" i="3" s="1"/>
  <c r="G130" i="3"/>
  <c r="A125" i="3" l="1"/>
  <c r="S125" i="3" s="1"/>
  <c r="N127" i="3"/>
  <c r="F127" i="3"/>
  <c r="I127" i="3"/>
  <c r="C129" i="3"/>
  <c r="E128" i="3"/>
  <c r="H128" i="3" s="1"/>
  <c r="M127" i="3"/>
  <c r="P127" i="3" s="1"/>
  <c r="G131" i="3"/>
  <c r="Q126" i="3"/>
  <c r="R126" i="3" s="1"/>
  <c r="O126" i="3"/>
  <c r="B131" i="3"/>
  <c r="L129" i="3"/>
  <c r="K129" i="3" s="1"/>
  <c r="D130" i="3"/>
  <c r="A126" i="3" l="1"/>
  <c r="S126" i="3" s="1"/>
  <c r="N128" i="3"/>
  <c r="F128" i="3"/>
  <c r="I128" i="3"/>
  <c r="B132" i="3"/>
  <c r="L130" i="3"/>
  <c r="K130" i="3" s="1"/>
  <c r="D131" i="3"/>
  <c r="G132" i="3"/>
  <c r="C130" i="3"/>
  <c r="E129" i="3"/>
  <c r="H129" i="3" s="1"/>
  <c r="M128" i="3"/>
  <c r="P128" i="3" s="1"/>
  <c r="Q127" i="3"/>
  <c r="R127" i="3" s="1"/>
  <c r="O127" i="3"/>
  <c r="E130" i="3" l="1"/>
  <c r="H130" i="3" s="1"/>
  <c r="C131" i="3"/>
  <c r="M129" i="3"/>
  <c r="P129" i="3" s="1"/>
  <c r="G133" i="3"/>
  <c r="A127" i="3"/>
  <c r="S127" i="3" s="1"/>
  <c r="O128" i="3"/>
  <c r="Q128" i="3"/>
  <c r="R128" i="3" s="1"/>
  <c r="B133" i="3"/>
  <c r="L131" i="3"/>
  <c r="K131" i="3" s="1"/>
  <c r="D132" i="3"/>
  <c r="N129" i="3"/>
  <c r="F129" i="3"/>
  <c r="I129" i="3"/>
  <c r="A128" i="3" l="1"/>
  <c r="S128" i="3" s="1"/>
  <c r="G134" i="3"/>
  <c r="I130" i="3"/>
  <c r="N130" i="3"/>
  <c r="F130" i="3"/>
  <c r="C132" i="3"/>
  <c r="E131" i="3"/>
  <c r="H131" i="3" s="1"/>
  <c r="M130" i="3"/>
  <c r="P130" i="3" s="1"/>
  <c r="O129" i="3"/>
  <c r="Q129" i="3"/>
  <c r="R129" i="3" s="1"/>
  <c r="D133" i="3"/>
  <c r="B134" i="3"/>
  <c r="L132" i="3"/>
  <c r="K132" i="3" s="1"/>
  <c r="N131" i="3" l="1"/>
  <c r="F131" i="3"/>
  <c r="I131" i="3"/>
  <c r="B135" i="3"/>
  <c r="L133" i="3"/>
  <c r="K133" i="3" s="1"/>
  <c r="D134" i="3"/>
  <c r="A129" i="3"/>
  <c r="S129" i="3" s="1"/>
  <c r="C133" i="3"/>
  <c r="E132" i="3"/>
  <c r="H132" i="3" s="1"/>
  <c r="M131" i="3"/>
  <c r="P131" i="3" s="1"/>
  <c r="Q130" i="3"/>
  <c r="R130" i="3" s="1"/>
  <c r="O130" i="3"/>
  <c r="G135" i="3"/>
  <c r="A130" i="3" l="1"/>
  <c r="S130" i="3" s="1"/>
  <c r="N132" i="3"/>
  <c r="F132" i="3"/>
  <c r="I132" i="3"/>
  <c r="G136" i="3"/>
  <c r="C134" i="3"/>
  <c r="E133" i="3"/>
  <c r="H133" i="3" s="1"/>
  <c r="M132" i="3"/>
  <c r="P132" i="3" s="1"/>
  <c r="B136" i="3"/>
  <c r="L134" i="3"/>
  <c r="K134" i="3" s="1"/>
  <c r="D135" i="3"/>
  <c r="Q131" i="3"/>
  <c r="R131" i="3" s="1"/>
  <c r="O131" i="3"/>
  <c r="A131" i="3" l="1"/>
  <c r="S131" i="3" s="1"/>
  <c r="N133" i="3"/>
  <c r="F133" i="3"/>
  <c r="I133" i="3"/>
  <c r="E134" i="3"/>
  <c r="H134" i="3" s="1"/>
  <c r="C135" i="3"/>
  <c r="M133" i="3"/>
  <c r="P133" i="3" s="1"/>
  <c r="B137" i="3"/>
  <c r="L135" i="3"/>
  <c r="K135" i="3" s="1"/>
  <c r="D136" i="3"/>
  <c r="O132" i="3"/>
  <c r="Q132" i="3"/>
  <c r="R132" i="3" s="1"/>
  <c r="G137" i="3"/>
  <c r="A132" i="3" l="1"/>
  <c r="S132" i="3" s="1"/>
  <c r="I134" i="3"/>
  <c r="N134" i="3"/>
  <c r="F134" i="3"/>
  <c r="D137" i="3"/>
  <c r="B138" i="3"/>
  <c r="L136" i="3"/>
  <c r="K136" i="3" s="1"/>
  <c r="C136" i="3"/>
  <c r="E135" i="3"/>
  <c r="H135" i="3" s="1"/>
  <c r="M134" i="3"/>
  <c r="P134" i="3" s="1"/>
  <c r="O133" i="3"/>
  <c r="Q133" i="3"/>
  <c r="R133" i="3" s="1"/>
  <c r="G138" i="3"/>
  <c r="N135" i="3" l="1"/>
  <c r="F135" i="3"/>
  <c r="I135" i="3"/>
  <c r="A133" i="3"/>
  <c r="S133" i="3" s="1"/>
  <c r="C137" i="3"/>
  <c r="E136" i="3"/>
  <c r="H136" i="3" s="1"/>
  <c r="M135" i="3"/>
  <c r="P135" i="3" s="1"/>
  <c r="Q134" i="3"/>
  <c r="R134" i="3" s="1"/>
  <c r="O134" i="3"/>
  <c r="B139" i="3"/>
  <c r="L137" i="3"/>
  <c r="K137" i="3" s="1"/>
  <c r="D138" i="3"/>
  <c r="G139" i="3"/>
  <c r="A134" i="3" l="1"/>
  <c r="S134" i="3" s="1"/>
  <c r="N136" i="3"/>
  <c r="F136" i="3"/>
  <c r="I136" i="3"/>
  <c r="G140" i="3"/>
  <c r="B140" i="3"/>
  <c r="L138" i="3"/>
  <c r="K138" i="3" s="1"/>
  <c r="D139" i="3"/>
  <c r="C138" i="3"/>
  <c r="E137" i="3"/>
  <c r="H137" i="3" s="1"/>
  <c r="M136" i="3"/>
  <c r="P136" i="3" s="1"/>
  <c r="Q135" i="3"/>
  <c r="R135" i="3" s="1"/>
  <c r="O135" i="3"/>
  <c r="N137" i="3" l="1"/>
  <c r="F137" i="3"/>
  <c r="I137" i="3"/>
  <c r="B141" i="3"/>
  <c r="L139" i="3"/>
  <c r="K139" i="3" s="1"/>
  <c r="D140" i="3"/>
  <c r="E138" i="3"/>
  <c r="H138" i="3" s="1"/>
  <c r="C139" i="3"/>
  <c r="M137" i="3"/>
  <c r="P137" i="3" s="1"/>
  <c r="O136" i="3"/>
  <c r="Q136" i="3"/>
  <c r="R136" i="3" s="1"/>
  <c r="A135" i="3"/>
  <c r="S135" i="3" s="1"/>
  <c r="G141" i="3"/>
  <c r="A136" i="3" l="1"/>
  <c r="S136" i="3" s="1"/>
  <c r="I138" i="3"/>
  <c r="N138" i="3"/>
  <c r="F138" i="3"/>
  <c r="G142" i="3"/>
  <c r="O137" i="3"/>
  <c r="Q137" i="3"/>
  <c r="R137" i="3" s="1"/>
  <c r="C140" i="3"/>
  <c r="E139" i="3"/>
  <c r="H139" i="3" s="1"/>
  <c r="M138" i="3"/>
  <c r="P138" i="3" s="1"/>
  <c r="D141" i="3"/>
  <c r="B142" i="3"/>
  <c r="L140" i="3"/>
  <c r="K140" i="3" s="1"/>
  <c r="A137" i="3" l="1"/>
  <c r="S137" i="3" s="1"/>
  <c r="N139" i="3"/>
  <c r="F139" i="3"/>
  <c r="I139" i="3"/>
  <c r="Q138" i="3"/>
  <c r="R138" i="3" s="1"/>
  <c r="O138" i="3"/>
  <c r="B143" i="3"/>
  <c r="L141" i="3"/>
  <c r="K141" i="3" s="1"/>
  <c r="D142" i="3"/>
  <c r="C141" i="3"/>
  <c r="E140" i="3"/>
  <c r="H140" i="3" s="1"/>
  <c r="M139" i="3"/>
  <c r="P139" i="3" s="1"/>
  <c r="G143" i="3"/>
  <c r="A138" i="3" l="1"/>
  <c r="S138" i="3" s="1"/>
  <c r="N140" i="3"/>
  <c r="F140" i="3"/>
  <c r="I140" i="3"/>
  <c r="B144" i="3"/>
  <c r="L142" i="3"/>
  <c r="K142" i="3" s="1"/>
  <c r="D143" i="3"/>
  <c r="G144" i="3"/>
  <c r="C142" i="3"/>
  <c r="E141" i="3"/>
  <c r="H141" i="3" s="1"/>
  <c r="M140" i="3"/>
  <c r="P140" i="3" s="1"/>
  <c r="Q139" i="3"/>
  <c r="R139" i="3" s="1"/>
  <c r="O139" i="3"/>
  <c r="A139" i="3" l="1"/>
  <c r="S139" i="3" s="1"/>
  <c r="N141" i="3"/>
  <c r="F141" i="3"/>
  <c r="I141" i="3"/>
  <c r="E142" i="3"/>
  <c r="H142" i="3" s="1"/>
  <c r="C143" i="3"/>
  <c r="M141" i="3"/>
  <c r="P141" i="3" s="1"/>
  <c r="G145" i="3"/>
  <c r="O140" i="3"/>
  <c r="Q140" i="3"/>
  <c r="R140" i="3" s="1"/>
  <c r="B145" i="3"/>
  <c r="L143" i="3"/>
  <c r="K143" i="3" s="1"/>
  <c r="D144" i="3"/>
  <c r="I142" i="3" l="1"/>
  <c r="N142" i="3"/>
  <c r="F142" i="3"/>
  <c r="D145" i="3"/>
  <c r="B146" i="3"/>
  <c r="L144" i="3"/>
  <c r="K144" i="3" s="1"/>
  <c r="G146" i="3"/>
  <c r="A140" i="3"/>
  <c r="S140" i="3" s="1"/>
  <c r="C144" i="3"/>
  <c r="E143" i="3"/>
  <c r="H143" i="3" s="1"/>
  <c r="M142" i="3"/>
  <c r="P142" i="3" s="1"/>
  <c r="O141" i="3"/>
  <c r="Q141" i="3"/>
  <c r="R141" i="3" s="1"/>
  <c r="A141" i="3" l="1"/>
  <c r="S141" i="3" s="1"/>
  <c r="G147" i="3"/>
  <c r="C145" i="3"/>
  <c r="E144" i="3"/>
  <c r="H144" i="3" s="1"/>
  <c r="M143" i="3"/>
  <c r="P143" i="3" s="1"/>
  <c r="Q142" i="3"/>
  <c r="R142" i="3" s="1"/>
  <c r="O142" i="3"/>
  <c r="B147" i="3"/>
  <c r="L145" i="3"/>
  <c r="K145" i="3" s="1"/>
  <c r="D146" i="3"/>
  <c r="N143" i="3"/>
  <c r="F143" i="3"/>
  <c r="I143" i="3"/>
  <c r="A142" i="3" l="1"/>
  <c r="S142" i="3" s="1"/>
  <c r="B148" i="3"/>
  <c r="L146" i="3"/>
  <c r="K146" i="3" s="1"/>
  <c r="D147" i="3"/>
  <c r="N144" i="3"/>
  <c r="F144" i="3"/>
  <c r="I144" i="3"/>
  <c r="Q143" i="3"/>
  <c r="R143" i="3" s="1"/>
  <c r="O143" i="3"/>
  <c r="C146" i="3"/>
  <c r="E145" i="3"/>
  <c r="H145" i="3" s="1"/>
  <c r="M144" i="3"/>
  <c r="P144" i="3" s="1"/>
  <c r="G148" i="3"/>
  <c r="N145" i="3" l="1"/>
  <c r="F145" i="3"/>
  <c r="I145" i="3"/>
  <c r="E146" i="3"/>
  <c r="H146" i="3" s="1"/>
  <c r="C147" i="3"/>
  <c r="M145" i="3"/>
  <c r="P145" i="3" s="1"/>
  <c r="G149" i="3"/>
  <c r="A143" i="3"/>
  <c r="S143" i="3" s="1"/>
  <c r="O144" i="3"/>
  <c r="Q144" i="3"/>
  <c r="R144" i="3" s="1"/>
  <c r="B149" i="3"/>
  <c r="L147" i="3"/>
  <c r="K147" i="3" s="1"/>
  <c r="D148" i="3"/>
  <c r="A144" i="3" l="1"/>
  <c r="S144" i="3" s="1"/>
  <c r="I146" i="3"/>
  <c r="N146" i="3"/>
  <c r="F146" i="3"/>
  <c r="G150" i="3"/>
  <c r="C148" i="3"/>
  <c r="E147" i="3"/>
  <c r="H147" i="3" s="1"/>
  <c r="M146" i="3"/>
  <c r="P146" i="3" s="1"/>
  <c r="O145" i="3"/>
  <c r="Q145" i="3"/>
  <c r="R145" i="3" s="1"/>
  <c r="D149" i="3"/>
  <c r="B150" i="3"/>
  <c r="L148" i="3"/>
  <c r="K148" i="3" s="1"/>
  <c r="A145" i="3" l="1"/>
  <c r="S145" i="3" s="1"/>
  <c r="N147" i="3"/>
  <c r="F147" i="3"/>
  <c r="I147" i="3"/>
  <c r="C149" i="3"/>
  <c r="E148" i="3"/>
  <c r="H148" i="3" s="1"/>
  <c r="M147" i="3"/>
  <c r="P147" i="3" s="1"/>
  <c r="Q146" i="3"/>
  <c r="R146" i="3" s="1"/>
  <c r="O146" i="3"/>
  <c r="B151" i="3"/>
  <c r="L149" i="3"/>
  <c r="K149" i="3" s="1"/>
  <c r="D150" i="3"/>
  <c r="G151" i="3"/>
  <c r="A146" i="3" l="1"/>
  <c r="S146" i="3" s="1"/>
  <c r="N148" i="3"/>
  <c r="F148" i="3"/>
  <c r="I148" i="3"/>
  <c r="B152" i="3"/>
  <c r="L150" i="3"/>
  <c r="K150" i="3" s="1"/>
  <c r="D151" i="3"/>
  <c r="G152" i="3"/>
  <c r="C150" i="3"/>
  <c r="E149" i="3"/>
  <c r="H149" i="3" s="1"/>
  <c r="M148" i="3"/>
  <c r="P148" i="3" s="1"/>
  <c r="Q147" i="3"/>
  <c r="R147" i="3" s="1"/>
  <c r="O147" i="3"/>
  <c r="A147" i="3" l="1"/>
  <c r="S147" i="3" s="1"/>
  <c r="N149" i="3"/>
  <c r="F149" i="3"/>
  <c r="I149" i="3"/>
  <c r="E150" i="3"/>
  <c r="H150" i="3" s="1"/>
  <c r="C151" i="3"/>
  <c r="M149" i="3"/>
  <c r="P149" i="3" s="1"/>
  <c r="G153" i="3"/>
  <c r="O148" i="3"/>
  <c r="Q148" i="3"/>
  <c r="R148" i="3" s="1"/>
  <c r="B153" i="3"/>
  <c r="L151" i="3"/>
  <c r="K151" i="3" s="1"/>
  <c r="D152" i="3"/>
  <c r="I150" i="3" l="1"/>
  <c r="N150" i="3"/>
  <c r="F150" i="3"/>
  <c r="D153" i="3"/>
  <c r="B154" i="3"/>
  <c r="L152" i="3"/>
  <c r="K152" i="3" s="1"/>
  <c r="G154" i="3"/>
  <c r="A148" i="3"/>
  <c r="S148" i="3" s="1"/>
  <c r="C152" i="3"/>
  <c r="E151" i="3"/>
  <c r="H151" i="3" s="1"/>
  <c r="M150" i="3"/>
  <c r="P150" i="3" s="1"/>
  <c r="O149" i="3"/>
  <c r="Q149" i="3"/>
  <c r="R149" i="3" s="1"/>
  <c r="A149" i="3" l="1"/>
  <c r="S149" i="3" s="1"/>
  <c r="N151" i="3"/>
  <c r="F151" i="3"/>
  <c r="I151" i="3"/>
  <c r="G155" i="3"/>
  <c r="C153" i="3"/>
  <c r="E152" i="3"/>
  <c r="H152" i="3" s="1"/>
  <c r="M151" i="3"/>
  <c r="P151" i="3" s="1"/>
  <c r="Q150" i="3"/>
  <c r="R150" i="3" s="1"/>
  <c r="O150" i="3"/>
  <c r="B155" i="3"/>
  <c r="L153" i="3"/>
  <c r="K153" i="3" s="1"/>
  <c r="D154" i="3"/>
  <c r="A150" i="3" l="1"/>
  <c r="S150" i="3" s="1"/>
  <c r="N152" i="3"/>
  <c r="F152" i="3"/>
  <c r="I152" i="3"/>
  <c r="B156" i="3"/>
  <c r="L154" i="3"/>
  <c r="K154" i="3" s="1"/>
  <c r="D155" i="3"/>
  <c r="C154" i="3"/>
  <c r="E153" i="3"/>
  <c r="H153" i="3" s="1"/>
  <c r="M152" i="3"/>
  <c r="P152" i="3" s="1"/>
  <c r="G156" i="3"/>
  <c r="Q151" i="3"/>
  <c r="R151" i="3" s="1"/>
  <c r="O151" i="3"/>
  <c r="A151" i="3" l="1"/>
  <c r="S151" i="3" s="1"/>
  <c r="N153" i="3"/>
  <c r="F153" i="3"/>
  <c r="I153" i="3"/>
  <c r="E154" i="3"/>
  <c r="H154" i="3" s="1"/>
  <c r="C155" i="3"/>
  <c r="M153" i="3"/>
  <c r="P153" i="3" s="1"/>
  <c r="G157" i="3"/>
  <c r="O152" i="3"/>
  <c r="Q152" i="3"/>
  <c r="R152" i="3" s="1"/>
  <c r="B157" i="3"/>
  <c r="L155" i="3"/>
  <c r="K155" i="3" s="1"/>
  <c r="D156" i="3"/>
  <c r="I154" i="3" l="1"/>
  <c r="N154" i="3"/>
  <c r="F154" i="3"/>
  <c r="D157" i="3"/>
  <c r="B158" i="3"/>
  <c r="L156" i="3"/>
  <c r="K156" i="3" s="1"/>
  <c r="G158" i="3"/>
  <c r="A152" i="3"/>
  <c r="S152" i="3" s="1"/>
  <c r="C156" i="3"/>
  <c r="E155" i="3"/>
  <c r="H155" i="3" s="1"/>
  <c r="M154" i="3"/>
  <c r="P154" i="3" s="1"/>
  <c r="O153" i="3"/>
  <c r="Q153" i="3"/>
  <c r="R153" i="3" s="1"/>
  <c r="A153" i="3" l="1"/>
  <c r="S153" i="3" s="1"/>
  <c r="N155" i="3"/>
  <c r="F155" i="3"/>
  <c r="I155" i="3"/>
  <c r="G159" i="3"/>
  <c r="C157" i="3"/>
  <c r="E156" i="3"/>
  <c r="H156" i="3" s="1"/>
  <c r="M155" i="3"/>
  <c r="P155" i="3" s="1"/>
  <c r="Q154" i="3"/>
  <c r="R154" i="3" s="1"/>
  <c r="O154" i="3"/>
  <c r="B159" i="3"/>
  <c r="L157" i="3"/>
  <c r="K157" i="3" s="1"/>
  <c r="D158" i="3"/>
  <c r="A154" i="3" l="1"/>
  <c r="S154" i="3" s="1"/>
  <c r="N156" i="3"/>
  <c r="F156" i="3"/>
  <c r="I156" i="3"/>
  <c r="B160" i="3"/>
  <c r="L158" i="3"/>
  <c r="K158" i="3" s="1"/>
  <c r="D159" i="3"/>
  <c r="C158" i="3"/>
  <c r="E157" i="3"/>
  <c r="H157" i="3" s="1"/>
  <c r="M156" i="3"/>
  <c r="P156" i="3" s="1"/>
  <c r="G160" i="3"/>
  <c r="Q155" i="3"/>
  <c r="R155" i="3" s="1"/>
  <c r="O155" i="3"/>
  <c r="N157" i="3" l="1"/>
  <c r="F157" i="3"/>
  <c r="I157" i="3"/>
  <c r="A155" i="3"/>
  <c r="S155" i="3" s="1"/>
  <c r="E158" i="3"/>
  <c r="H158" i="3" s="1"/>
  <c r="C159" i="3"/>
  <c r="M157" i="3"/>
  <c r="P157" i="3" s="1"/>
  <c r="G161" i="3"/>
  <c r="O156" i="3"/>
  <c r="Q156" i="3"/>
  <c r="R156" i="3" s="1"/>
  <c r="B161" i="3"/>
  <c r="L159" i="3"/>
  <c r="K159" i="3" s="1"/>
  <c r="D160" i="3"/>
  <c r="A156" i="3" l="1"/>
  <c r="S156" i="3" s="1"/>
  <c r="I158" i="3"/>
  <c r="N158" i="3"/>
  <c r="F158" i="3"/>
  <c r="D161" i="3"/>
  <c r="B162" i="3"/>
  <c r="L160" i="3"/>
  <c r="K160" i="3" s="1"/>
  <c r="G162" i="3"/>
  <c r="C160" i="3"/>
  <c r="E159" i="3"/>
  <c r="H159" i="3" s="1"/>
  <c r="M158" i="3"/>
  <c r="P158" i="3" s="1"/>
  <c r="O157" i="3"/>
  <c r="Q157" i="3"/>
  <c r="R157" i="3" s="1"/>
  <c r="A157" i="3" l="1"/>
  <c r="S157" i="3" s="1"/>
  <c r="N159" i="3"/>
  <c r="F159" i="3"/>
  <c r="I159" i="3"/>
  <c r="C161" i="3"/>
  <c r="E160" i="3"/>
  <c r="H160" i="3" s="1"/>
  <c r="M159" i="3"/>
  <c r="P159" i="3" s="1"/>
  <c r="G163" i="3"/>
  <c r="Q158" i="3"/>
  <c r="R158" i="3" s="1"/>
  <c r="O158" i="3"/>
  <c r="B163" i="3"/>
  <c r="L161" i="3"/>
  <c r="K161" i="3" s="1"/>
  <c r="D162" i="3"/>
  <c r="A158" i="3" l="1"/>
  <c r="S158" i="3" s="1"/>
  <c r="N160" i="3"/>
  <c r="F160" i="3"/>
  <c r="I160" i="3"/>
  <c r="B164" i="3"/>
  <c r="L162" i="3"/>
  <c r="K162" i="3" s="1"/>
  <c r="D163" i="3"/>
  <c r="G164" i="3"/>
  <c r="C162" i="3"/>
  <c r="E161" i="3"/>
  <c r="H161" i="3" s="1"/>
  <c r="M160" i="3"/>
  <c r="P160" i="3" s="1"/>
  <c r="Q159" i="3"/>
  <c r="R159" i="3" s="1"/>
  <c r="O159" i="3"/>
  <c r="E162" i="3" l="1"/>
  <c r="H162" i="3" s="1"/>
  <c r="C163" i="3"/>
  <c r="M161" i="3"/>
  <c r="P161" i="3" s="1"/>
  <c r="G165" i="3"/>
  <c r="B165" i="3"/>
  <c r="L163" i="3"/>
  <c r="K163" i="3" s="1"/>
  <c r="D164" i="3"/>
  <c r="O160" i="3"/>
  <c r="Q160" i="3"/>
  <c r="R160" i="3" s="1"/>
  <c r="A159" i="3"/>
  <c r="S159" i="3" s="1"/>
  <c r="N161" i="3"/>
  <c r="F161" i="3"/>
  <c r="I161" i="3"/>
  <c r="A160" i="3" l="1"/>
  <c r="S160" i="3" s="1"/>
  <c r="I162" i="3"/>
  <c r="N162" i="3"/>
  <c r="F162" i="3"/>
  <c r="G166" i="3"/>
  <c r="D165" i="3"/>
  <c r="B166" i="3"/>
  <c r="L164" i="3"/>
  <c r="K164" i="3" s="1"/>
  <c r="C164" i="3"/>
  <c r="E163" i="3"/>
  <c r="H163" i="3" s="1"/>
  <c r="M162" i="3"/>
  <c r="P162" i="3" s="1"/>
  <c r="O161" i="3"/>
  <c r="Q161" i="3"/>
  <c r="R161" i="3" s="1"/>
  <c r="A161" i="3" l="1"/>
  <c r="S161" i="3" s="1"/>
  <c r="N163" i="3"/>
  <c r="F163" i="3"/>
  <c r="I163" i="3"/>
  <c r="B167" i="3"/>
  <c r="L165" i="3"/>
  <c r="K165" i="3" s="1"/>
  <c r="D166" i="3"/>
  <c r="Q162" i="3"/>
  <c r="R162" i="3" s="1"/>
  <c r="O162" i="3"/>
  <c r="C165" i="3"/>
  <c r="E164" i="3"/>
  <c r="H164" i="3" s="1"/>
  <c r="M163" i="3"/>
  <c r="P163" i="3" s="1"/>
  <c r="G167" i="3"/>
  <c r="A162" i="3" l="1"/>
  <c r="S162" i="3" s="1"/>
  <c r="N164" i="3"/>
  <c r="F164" i="3"/>
  <c r="I164" i="3"/>
  <c r="C166" i="3"/>
  <c r="E165" i="3"/>
  <c r="H165" i="3" s="1"/>
  <c r="M164" i="3"/>
  <c r="P164" i="3" s="1"/>
  <c r="G168" i="3"/>
  <c r="B168" i="3"/>
  <c r="L166" i="3"/>
  <c r="K166" i="3" s="1"/>
  <c r="D167" i="3"/>
  <c r="Q163" i="3"/>
  <c r="R163" i="3" s="1"/>
  <c r="O163" i="3"/>
  <c r="A163" i="3" l="1"/>
  <c r="S163" i="3" s="1"/>
  <c r="N165" i="3"/>
  <c r="F165" i="3"/>
  <c r="I165" i="3"/>
  <c r="B169" i="3"/>
  <c r="L167" i="3"/>
  <c r="K167" i="3" s="1"/>
  <c r="D168" i="3"/>
  <c r="G169" i="3"/>
  <c r="O164" i="3"/>
  <c r="Q164" i="3"/>
  <c r="R164" i="3" s="1"/>
  <c r="E166" i="3"/>
  <c r="H166" i="3" s="1"/>
  <c r="C167" i="3"/>
  <c r="M165" i="3"/>
  <c r="P165" i="3" s="1"/>
  <c r="D169" i="3" l="1"/>
  <c r="B170" i="3"/>
  <c r="L168" i="3"/>
  <c r="K168" i="3" s="1"/>
  <c r="G170" i="3"/>
  <c r="C168" i="3"/>
  <c r="E167" i="3"/>
  <c r="H167" i="3" s="1"/>
  <c r="M166" i="3"/>
  <c r="P166" i="3" s="1"/>
  <c r="A164" i="3"/>
  <c r="S164" i="3" s="1"/>
  <c r="O165" i="3"/>
  <c r="Q165" i="3"/>
  <c r="R165" i="3" s="1"/>
  <c r="I166" i="3"/>
  <c r="N166" i="3"/>
  <c r="F166" i="3"/>
  <c r="A165" i="3" l="1"/>
  <c r="S165" i="3" s="1"/>
  <c r="N167" i="3"/>
  <c r="F167" i="3"/>
  <c r="I167" i="3"/>
  <c r="G171" i="3"/>
  <c r="Q166" i="3"/>
  <c r="R166" i="3" s="1"/>
  <c r="O166" i="3"/>
  <c r="C169" i="3"/>
  <c r="E168" i="3"/>
  <c r="H168" i="3" s="1"/>
  <c r="M167" i="3"/>
  <c r="P167" i="3" s="1"/>
  <c r="B171" i="3"/>
  <c r="L169" i="3"/>
  <c r="K169" i="3" s="1"/>
  <c r="D170" i="3"/>
  <c r="A166" i="3" l="1"/>
  <c r="S166" i="3" s="1"/>
  <c r="N168" i="3"/>
  <c r="F168" i="3"/>
  <c r="I168" i="3"/>
  <c r="B172" i="3"/>
  <c r="L170" i="3"/>
  <c r="K170" i="3" s="1"/>
  <c r="D171" i="3"/>
  <c r="G172" i="3"/>
  <c r="C170" i="3"/>
  <c r="E169" i="3"/>
  <c r="H169" i="3" s="1"/>
  <c r="M168" i="3"/>
  <c r="P168" i="3" s="1"/>
  <c r="Q167" i="3"/>
  <c r="R167" i="3" s="1"/>
  <c r="O167" i="3"/>
  <c r="E170" i="3" l="1"/>
  <c r="H170" i="3" s="1"/>
  <c r="C171" i="3"/>
  <c r="M169" i="3"/>
  <c r="P169" i="3" s="1"/>
  <c r="G173" i="3"/>
  <c r="A167" i="3"/>
  <c r="S167" i="3" s="1"/>
  <c r="O168" i="3"/>
  <c r="Q168" i="3"/>
  <c r="R168" i="3" s="1"/>
  <c r="B173" i="3"/>
  <c r="L171" i="3"/>
  <c r="K171" i="3" s="1"/>
  <c r="D172" i="3"/>
  <c r="N169" i="3"/>
  <c r="F169" i="3"/>
  <c r="I169" i="3"/>
  <c r="A168" i="3" l="1"/>
  <c r="S168" i="3" s="1"/>
  <c r="G174" i="3"/>
  <c r="I170" i="3"/>
  <c r="N170" i="3"/>
  <c r="F170" i="3"/>
  <c r="C172" i="3"/>
  <c r="E171" i="3"/>
  <c r="H171" i="3" s="1"/>
  <c r="M170" i="3"/>
  <c r="P170" i="3" s="1"/>
  <c r="O169" i="3"/>
  <c r="Q169" i="3"/>
  <c r="R169" i="3" s="1"/>
  <c r="D173" i="3"/>
  <c r="B174" i="3"/>
  <c r="L172" i="3"/>
  <c r="K172" i="3" s="1"/>
  <c r="N171" i="3" l="1"/>
  <c r="F171" i="3"/>
  <c r="I171" i="3"/>
  <c r="B175" i="3"/>
  <c r="L173" i="3"/>
  <c r="K173" i="3" s="1"/>
  <c r="D174" i="3"/>
  <c r="A169" i="3"/>
  <c r="S169" i="3" s="1"/>
  <c r="C173" i="3"/>
  <c r="E172" i="3"/>
  <c r="H172" i="3" s="1"/>
  <c r="M171" i="3"/>
  <c r="P171" i="3" s="1"/>
  <c r="Q170" i="3"/>
  <c r="R170" i="3" s="1"/>
  <c r="O170" i="3"/>
  <c r="G175" i="3"/>
  <c r="N172" i="3" l="1"/>
  <c r="F172" i="3"/>
  <c r="I172" i="3"/>
  <c r="A170" i="3"/>
  <c r="S170" i="3" s="1"/>
  <c r="G176" i="3"/>
  <c r="C174" i="3"/>
  <c r="E173" i="3"/>
  <c r="H173" i="3" s="1"/>
  <c r="M172" i="3"/>
  <c r="P172" i="3" s="1"/>
  <c r="B176" i="3"/>
  <c r="L174" i="3"/>
  <c r="K174" i="3" s="1"/>
  <c r="D175" i="3"/>
  <c r="Q171" i="3"/>
  <c r="R171" i="3" s="1"/>
  <c r="O171" i="3"/>
  <c r="A171" i="3" l="1"/>
  <c r="S171" i="3" s="1"/>
  <c r="N173" i="3"/>
  <c r="F173" i="3"/>
  <c r="I173" i="3"/>
  <c r="E174" i="3"/>
  <c r="H174" i="3" s="1"/>
  <c r="C175" i="3"/>
  <c r="M173" i="3"/>
  <c r="P173" i="3" s="1"/>
  <c r="B177" i="3"/>
  <c r="L175" i="3"/>
  <c r="K175" i="3" s="1"/>
  <c r="D176" i="3"/>
  <c r="G177" i="3"/>
  <c r="O172" i="3"/>
  <c r="Q172" i="3"/>
  <c r="R172" i="3" s="1"/>
  <c r="A172" i="3" l="1"/>
  <c r="S172" i="3" s="1"/>
  <c r="I174" i="3"/>
  <c r="N174" i="3"/>
  <c r="F174" i="3"/>
  <c r="D177" i="3"/>
  <c r="B178" i="3"/>
  <c r="L176" i="3"/>
  <c r="K176" i="3" s="1"/>
  <c r="G178" i="3"/>
  <c r="C176" i="3"/>
  <c r="E175" i="3"/>
  <c r="H175" i="3" s="1"/>
  <c r="M174" i="3"/>
  <c r="P174" i="3" s="1"/>
  <c r="O173" i="3"/>
  <c r="Q173" i="3"/>
  <c r="R173" i="3" s="1"/>
  <c r="A173" i="3" l="1"/>
  <c r="S173" i="3" s="1"/>
  <c r="N175" i="3"/>
  <c r="F175" i="3"/>
  <c r="I175" i="3"/>
  <c r="G179" i="3"/>
  <c r="Q174" i="3"/>
  <c r="R174" i="3" s="1"/>
  <c r="O174" i="3"/>
  <c r="C177" i="3"/>
  <c r="E176" i="3"/>
  <c r="H176" i="3" s="1"/>
  <c r="M175" i="3"/>
  <c r="P175" i="3" s="1"/>
  <c r="B179" i="3"/>
  <c r="L177" i="3"/>
  <c r="K177" i="3" s="1"/>
  <c r="D178" i="3"/>
  <c r="A174" i="3" l="1"/>
  <c r="S174" i="3" s="1"/>
  <c r="N176" i="3"/>
  <c r="F176" i="3"/>
  <c r="I176" i="3"/>
  <c r="B180" i="3"/>
  <c r="L178" i="3"/>
  <c r="K178" i="3" s="1"/>
  <c r="D179" i="3"/>
  <c r="G180" i="3"/>
  <c r="C178" i="3"/>
  <c r="E177" i="3"/>
  <c r="H177" i="3" s="1"/>
  <c r="M176" i="3"/>
  <c r="P176" i="3" s="1"/>
  <c r="Q175" i="3"/>
  <c r="R175" i="3" s="1"/>
  <c r="O175" i="3"/>
  <c r="A175" i="3" l="1"/>
  <c r="S175" i="3" s="1"/>
  <c r="N177" i="3"/>
  <c r="F177" i="3"/>
  <c r="I177" i="3"/>
  <c r="E178" i="3"/>
  <c r="H178" i="3" s="1"/>
  <c r="C179" i="3"/>
  <c r="M177" i="3"/>
  <c r="P177" i="3" s="1"/>
  <c r="G181" i="3"/>
  <c r="O176" i="3"/>
  <c r="Q176" i="3"/>
  <c r="R176" i="3" s="1"/>
  <c r="B181" i="3"/>
  <c r="L179" i="3"/>
  <c r="K179" i="3" s="1"/>
  <c r="D180" i="3"/>
  <c r="I178" i="3" l="1"/>
  <c r="N178" i="3"/>
  <c r="F178" i="3"/>
  <c r="D181" i="3"/>
  <c r="B182" i="3"/>
  <c r="L180" i="3"/>
  <c r="K180" i="3" s="1"/>
  <c r="G182" i="3"/>
  <c r="A176" i="3"/>
  <c r="S176" i="3" s="1"/>
  <c r="C180" i="3"/>
  <c r="E179" i="3"/>
  <c r="H179" i="3" s="1"/>
  <c r="M178" i="3"/>
  <c r="P178" i="3" s="1"/>
  <c r="O177" i="3"/>
  <c r="Q177" i="3"/>
  <c r="R177" i="3" s="1"/>
  <c r="A177" i="3" l="1"/>
  <c r="S177" i="3" s="1"/>
  <c r="N179" i="3"/>
  <c r="F179" i="3"/>
  <c r="I179" i="3"/>
  <c r="G183" i="3"/>
  <c r="C181" i="3"/>
  <c r="E180" i="3"/>
  <c r="H180" i="3" s="1"/>
  <c r="M179" i="3"/>
  <c r="P179" i="3" s="1"/>
  <c r="Q178" i="3"/>
  <c r="R178" i="3" s="1"/>
  <c r="O178" i="3"/>
  <c r="B183" i="3"/>
  <c r="L181" i="3"/>
  <c r="K181" i="3" s="1"/>
  <c r="D182" i="3"/>
  <c r="A178" i="3" l="1"/>
  <c r="S178" i="3" s="1"/>
  <c r="N180" i="3"/>
  <c r="F180" i="3"/>
  <c r="I180" i="3"/>
  <c r="B184" i="3"/>
  <c r="L182" i="3"/>
  <c r="K182" i="3" s="1"/>
  <c r="D183" i="3"/>
  <c r="C182" i="3"/>
  <c r="E181" i="3"/>
  <c r="H181" i="3" s="1"/>
  <c r="M180" i="3"/>
  <c r="P180" i="3" s="1"/>
  <c r="G184" i="3"/>
  <c r="Q179" i="3"/>
  <c r="R179" i="3" s="1"/>
  <c r="O179" i="3"/>
  <c r="N181" i="3" l="1"/>
  <c r="F181" i="3"/>
  <c r="I181" i="3"/>
  <c r="A179" i="3"/>
  <c r="S179" i="3" s="1"/>
  <c r="E182" i="3"/>
  <c r="H182" i="3" s="1"/>
  <c r="C183" i="3"/>
  <c r="M181" i="3"/>
  <c r="P181" i="3" s="1"/>
  <c r="G185" i="3"/>
  <c r="O180" i="3"/>
  <c r="Q180" i="3"/>
  <c r="R180" i="3" s="1"/>
  <c r="B185" i="3"/>
  <c r="L183" i="3"/>
  <c r="K183" i="3" s="1"/>
  <c r="D184" i="3"/>
  <c r="A180" i="3" l="1"/>
  <c r="S180" i="3" s="1"/>
  <c r="I182" i="3"/>
  <c r="N182" i="3"/>
  <c r="F182" i="3"/>
  <c r="C184" i="3"/>
  <c r="E183" i="3"/>
  <c r="H183" i="3" s="1"/>
  <c r="M182" i="3"/>
  <c r="P182" i="3" s="1"/>
  <c r="O181" i="3"/>
  <c r="Q181" i="3"/>
  <c r="R181" i="3" s="1"/>
  <c r="D185" i="3"/>
  <c r="B186" i="3"/>
  <c r="L184" i="3"/>
  <c r="K184" i="3" s="1"/>
  <c r="G186" i="3"/>
  <c r="A181" i="3" l="1"/>
  <c r="S181" i="3" s="1"/>
  <c r="N183" i="3"/>
  <c r="F183" i="3"/>
  <c r="I183" i="3"/>
  <c r="G187" i="3"/>
  <c r="B187" i="3"/>
  <c r="L185" i="3"/>
  <c r="K185" i="3" s="1"/>
  <c r="D186" i="3"/>
  <c r="Q182" i="3"/>
  <c r="R182" i="3" s="1"/>
  <c r="O182" i="3"/>
  <c r="C185" i="3"/>
  <c r="E184" i="3"/>
  <c r="H184" i="3" s="1"/>
  <c r="M183" i="3"/>
  <c r="P183" i="3" s="1"/>
  <c r="B188" i="3" l="1"/>
  <c r="L186" i="3"/>
  <c r="K186" i="3" s="1"/>
  <c r="D187" i="3"/>
  <c r="C186" i="3"/>
  <c r="E185" i="3"/>
  <c r="H185" i="3" s="1"/>
  <c r="M184" i="3"/>
  <c r="P184" i="3" s="1"/>
  <c r="N184" i="3"/>
  <c r="F184" i="3"/>
  <c r="I184" i="3"/>
  <c r="A182" i="3"/>
  <c r="S182" i="3" s="1"/>
  <c r="G188" i="3"/>
  <c r="Q183" i="3"/>
  <c r="R183" i="3" s="1"/>
  <c r="O183" i="3"/>
  <c r="A183" i="3" l="1"/>
  <c r="S183" i="3" s="1"/>
  <c r="N185" i="3"/>
  <c r="F185" i="3"/>
  <c r="I185" i="3"/>
  <c r="G189" i="3"/>
  <c r="E186" i="3"/>
  <c r="H186" i="3" s="1"/>
  <c r="C187" i="3"/>
  <c r="M185" i="3"/>
  <c r="P185" i="3" s="1"/>
  <c r="O184" i="3"/>
  <c r="Q184" i="3"/>
  <c r="R184" i="3" s="1"/>
  <c r="B189" i="3"/>
  <c r="L187" i="3"/>
  <c r="K187" i="3" s="1"/>
  <c r="D188" i="3"/>
  <c r="A184" i="3" l="1"/>
  <c r="S184" i="3" s="1"/>
  <c r="I186" i="3"/>
  <c r="N186" i="3"/>
  <c r="F186" i="3"/>
  <c r="D189" i="3"/>
  <c r="B190" i="3"/>
  <c r="L188" i="3"/>
  <c r="K188" i="3" s="1"/>
  <c r="C188" i="3"/>
  <c r="E187" i="3"/>
  <c r="H187" i="3" s="1"/>
  <c r="M186" i="3"/>
  <c r="P186" i="3" s="1"/>
  <c r="O185" i="3"/>
  <c r="Q185" i="3"/>
  <c r="R185" i="3" s="1"/>
  <c r="G190" i="3"/>
  <c r="A185" i="3" l="1"/>
  <c r="S185" i="3" s="1"/>
  <c r="C189" i="3"/>
  <c r="E188" i="3"/>
  <c r="H188" i="3" s="1"/>
  <c r="M187" i="3"/>
  <c r="P187" i="3" s="1"/>
  <c r="B191" i="3"/>
  <c r="L189" i="3"/>
  <c r="K189" i="3" s="1"/>
  <c r="D190" i="3"/>
  <c r="Q186" i="3"/>
  <c r="R186" i="3" s="1"/>
  <c r="O186" i="3"/>
  <c r="N187" i="3"/>
  <c r="F187" i="3"/>
  <c r="I187" i="3"/>
  <c r="G191" i="3"/>
  <c r="B192" i="3" l="1"/>
  <c r="L190" i="3"/>
  <c r="K190" i="3" s="1"/>
  <c r="D191" i="3"/>
  <c r="N188" i="3"/>
  <c r="F188" i="3"/>
  <c r="I188" i="3"/>
  <c r="A186" i="3"/>
  <c r="S186" i="3" s="1"/>
  <c r="G192" i="3"/>
  <c r="Q187" i="3"/>
  <c r="R187" i="3" s="1"/>
  <c r="O187" i="3"/>
  <c r="C190" i="3"/>
  <c r="E189" i="3"/>
  <c r="H189" i="3" s="1"/>
  <c r="M188" i="3"/>
  <c r="P188" i="3" s="1"/>
  <c r="A187" i="3" l="1"/>
  <c r="S187" i="3" s="1"/>
  <c r="N189" i="3"/>
  <c r="F189" i="3"/>
  <c r="I189" i="3"/>
  <c r="E190" i="3"/>
  <c r="H190" i="3" s="1"/>
  <c r="C191" i="3"/>
  <c r="M189" i="3"/>
  <c r="P189" i="3" s="1"/>
  <c r="G193" i="3"/>
  <c r="O188" i="3"/>
  <c r="Q188" i="3"/>
  <c r="R188" i="3" s="1"/>
  <c r="B193" i="3"/>
  <c r="L191" i="3"/>
  <c r="K191" i="3" s="1"/>
  <c r="D192" i="3"/>
  <c r="A188" i="3" l="1"/>
  <c r="S188" i="3" s="1"/>
  <c r="I190" i="3"/>
  <c r="N190" i="3"/>
  <c r="F190" i="3"/>
  <c r="D193" i="3"/>
  <c r="B194" i="3"/>
  <c r="L192" i="3"/>
  <c r="K192" i="3" s="1"/>
  <c r="C192" i="3"/>
  <c r="E191" i="3"/>
  <c r="H191" i="3" s="1"/>
  <c r="M190" i="3"/>
  <c r="P190" i="3" s="1"/>
  <c r="O189" i="3"/>
  <c r="Q189" i="3"/>
  <c r="R189" i="3" s="1"/>
  <c r="G194" i="3"/>
  <c r="N191" i="3" l="1"/>
  <c r="F191" i="3"/>
  <c r="I191" i="3"/>
  <c r="A189" i="3"/>
  <c r="S189" i="3" s="1"/>
  <c r="C193" i="3"/>
  <c r="E192" i="3"/>
  <c r="H192" i="3" s="1"/>
  <c r="M191" i="3"/>
  <c r="P191" i="3" s="1"/>
  <c r="Q190" i="3"/>
  <c r="R190" i="3" s="1"/>
  <c r="O190" i="3"/>
  <c r="B195" i="3"/>
  <c r="L193" i="3"/>
  <c r="K193" i="3" s="1"/>
  <c r="D194" i="3"/>
  <c r="G195" i="3"/>
  <c r="A190" i="3" l="1"/>
  <c r="S190" i="3" s="1"/>
  <c r="N192" i="3"/>
  <c r="F192" i="3"/>
  <c r="I192" i="3"/>
  <c r="G196" i="3"/>
  <c r="B196" i="3"/>
  <c r="L194" i="3"/>
  <c r="K194" i="3" s="1"/>
  <c r="D195" i="3"/>
  <c r="C194" i="3"/>
  <c r="E193" i="3"/>
  <c r="H193" i="3" s="1"/>
  <c r="M192" i="3"/>
  <c r="P192" i="3" s="1"/>
  <c r="Q191" i="3"/>
  <c r="R191" i="3" s="1"/>
  <c r="O191" i="3"/>
  <c r="A191" i="3" l="1"/>
  <c r="S191" i="3" s="1"/>
  <c r="N193" i="3"/>
  <c r="F193" i="3"/>
  <c r="I193" i="3"/>
  <c r="B197" i="3"/>
  <c r="L195" i="3"/>
  <c r="K195" i="3" s="1"/>
  <c r="D196" i="3"/>
  <c r="E194" i="3"/>
  <c r="H194" i="3" s="1"/>
  <c r="C195" i="3"/>
  <c r="M193" i="3"/>
  <c r="P193" i="3" s="1"/>
  <c r="G197" i="3"/>
  <c r="O192" i="3"/>
  <c r="Q192" i="3"/>
  <c r="R192" i="3" s="1"/>
  <c r="A192" i="3" l="1"/>
  <c r="S192" i="3" s="1"/>
  <c r="I194" i="3"/>
  <c r="N194" i="3"/>
  <c r="F194" i="3"/>
  <c r="E195" i="3"/>
  <c r="H195" i="3" s="1"/>
  <c r="C196" i="3"/>
  <c r="M194" i="3"/>
  <c r="P194" i="3" s="1"/>
  <c r="G198" i="3"/>
  <c r="O193" i="3"/>
  <c r="Q193" i="3"/>
  <c r="R193" i="3" s="1"/>
  <c r="B198" i="3"/>
  <c r="D197" i="3"/>
  <c r="L196" i="3"/>
  <c r="K196" i="3" s="1"/>
  <c r="A193" i="3" l="1"/>
  <c r="S193" i="3" s="1"/>
  <c r="F195" i="3"/>
  <c r="I195" i="3"/>
  <c r="N195" i="3"/>
  <c r="D198" i="3"/>
  <c r="L197" i="3"/>
  <c r="K197" i="3" s="1"/>
  <c r="B199" i="3"/>
  <c r="G199" i="3"/>
  <c r="Q194" i="3"/>
  <c r="R194" i="3" s="1"/>
  <c r="O194" i="3"/>
  <c r="C197" i="3"/>
  <c r="E196" i="3"/>
  <c r="H196" i="3" s="1"/>
  <c r="M195" i="3"/>
  <c r="P195" i="3" s="1"/>
  <c r="A194" i="3" l="1"/>
  <c r="S194" i="3" s="1"/>
  <c r="N196" i="3"/>
  <c r="F196" i="3"/>
  <c r="I196" i="3"/>
  <c r="C198" i="3"/>
  <c r="E197" i="3"/>
  <c r="H197" i="3" s="1"/>
  <c r="M196" i="3"/>
  <c r="P196" i="3" s="1"/>
  <c r="G200" i="3"/>
  <c r="Q195" i="3"/>
  <c r="R195" i="3" s="1"/>
  <c r="O195" i="3"/>
  <c r="B200" i="3"/>
  <c r="L198" i="3"/>
  <c r="K198" i="3" s="1"/>
  <c r="D199" i="3"/>
  <c r="A195" i="3" l="1"/>
  <c r="S195" i="3" s="1"/>
  <c r="N197" i="3"/>
  <c r="F197" i="3"/>
  <c r="I197" i="3"/>
  <c r="B201" i="3"/>
  <c r="L199" i="3"/>
  <c r="K199" i="3" s="1"/>
  <c r="D200" i="3"/>
  <c r="G201" i="3"/>
  <c r="C199" i="3"/>
  <c r="E198" i="3"/>
  <c r="H198" i="3" s="1"/>
  <c r="M197" i="3"/>
  <c r="P197" i="3" s="1"/>
  <c r="Q196" i="3"/>
  <c r="R196" i="3" s="1"/>
  <c r="O196" i="3"/>
  <c r="E199" i="3" l="1"/>
  <c r="H199" i="3" s="1"/>
  <c r="C200" i="3"/>
  <c r="M198" i="3"/>
  <c r="P198" i="3" s="1"/>
  <c r="G202" i="3"/>
  <c r="A196" i="3"/>
  <c r="S196" i="3" s="1"/>
  <c r="O197" i="3"/>
  <c r="Q197" i="3"/>
  <c r="R197" i="3" s="1"/>
  <c r="L200" i="3"/>
  <c r="K200" i="3" s="1"/>
  <c r="B202" i="3"/>
  <c r="D201" i="3"/>
  <c r="I198" i="3"/>
  <c r="N198" i="3"/>
  <c r="F198" i="3"/>
  <c r="A197" i="3" l="1"/>
  <c r="S197" i="3" s="1"/>
  <c r="G203" i="3"/>
  <c r="O198" i="3"/>
  <c r="Q198" i="3"/>
  <c r="R198" i="3" s="1"/>
  <c r="I199" i="3"/>
  <c r="N199" i="3"/>
  <c r="F199" i="3"/>
  <c r="D202" i="3"/>
  <c r="B203" i="3"/>
  <c r="L201" i="3"/>
  <c r="K201" i="3" s="1"/>
  <c r="C201" i="3"/>
  <c r="E200" i="3"/>
  <c r="H200" i="3" s="1"/>
  <c r="M199" i="3"/>
  <c r="P199" i="3" s="1"/>
  <c r="A198" i="3" l="1"/>
  <c r="S198" i="3" s="1"/>
  <c r="C202" i="3"/>
  <c r="E201" i="3"/>
  <c r="H201" i="3" s="1"/>
  <c r="M200" i="3"/>
  <c r="P200" i="3" s="1"/>
  <c r="N200" i="3"/>
  <c r="F200" i="3"/>
  <c r="I200" i="3"/>
  <c r="B204" i="3"/>
  <c r="L202" i="3"/>
  <c r="K202" i="3" s="1"/>
  <c r="D203" i="3"/>
  <c r="Q199" i="3"/>
  <c r="R199" i="3" s="1"/>
  <c r="O199" i="3"/>
  <c r="G204" i="3"/>
  <c r="N201" i="3" l="1"/>
  <c r="F201" i="3"/>
  <c r="I201" i="3"/>
  <c r="B205" i="3"/>
  <c r="L203" i="3"/>
  <c r="K203" i="3" s="1"/>
  <c r="D204" i="3"/>
  <c r="Q200" i="3"/>
  <c r="R200" i="3" s="1"/>
  <c r="O200" i="3"/>
  <c r="A199" i="3"/>
  <c r="S199" i="3" s="1"/>
  <c r="G205" i="3"/>
  <c r="C203" i="3"/>
  <c r="E202" i="3"/>
  <c r="H202" i="3" s="1"/>
  <c r="M201" i="3"/>
  <c r="P201" i="3" s="1"/>
  <c r="N202" i="3" l="1"/>
  <c r="F202" i="3"/>
  <c r="I202" i="3"/>
  <c r="A200" i="3"/>
  <c r="S200" i="3" s="1"/>
  <c r="G206" i="3"/>
  <c r="O201" i="3"/>
  <c r="Q201" i="3"/>
  <c r="R201" i="3" s="1"/>
  <c r="E203" i="3"/>
  <c r="H203" i="3" s="1"/>
  <c r="C204" i="3"/>
  <c r="M202" i="3"/>
  <c r="P202" i="3" s="1"/>
  <c r="B206" i="3"/>
  <c r="D205" i="3"/>
  <c r="L204" i="3"/>
  <c r="K204" i="3" s="1"/>
  <c r="A201" i="3" l="1"/>
  <c r="S201" i="3" s="1"/>
  <c r="I203" i="3"/>
  <c r="N203" i="3"/>
  <c r="F203" i="3"/>
  <c r="C205" i="3"/>
  <c r="E204" i="3"/>
  <c r="H204" i="3" s="1"/>
  <c r="M203" i="3"/>
  <c r="P203" i="3" s="1"/>
  <c r="G207" i="3"/>
  <c r="O202" i="3"/>
  <c r="Q202" i="3"/>
  <c r="R202" i="3" s="1"/>
  <c r="D206" i="3"/>
  <c r="L205" i="3"/>
  <c r="K205" i="3" s="1"/>
  <c r="B207" i="3"/>
  <c r="A202" i="3" l="1"/>
  <c r="S202" i="3" s="1"/>
  <c r="N204" i="3"/>
  <c r="F204" i="3"/>
  <c r="I204" i="3"/>
  <c r="G208" i="3"/>
  <c r="Q203" i="3"/>
  <c r="R203" i="3" s="1"/>
  <c r="O203" i="3"/>
  <c r="B208" i="3"/>
  <c r="L206" i="3"/>
  <c r="K206" i="3" s="1"/>
  <c r="D207" i="3"/>
  <c r="C206" i="3"/>
  <c r="E205" i="3"/>
  <c r="H205" i="3" s="1"/>
  <c r="M204" i="3"/>
  <c r="P204" i="3" s="1"/>
  <c r="N205" i="3" l="1"/>
  <c r="F205" i="3"/>
  <c r="I205" i="3"/>
  <c r="C207" i="3"/>
  <c r="E206" i="3"/>
  <c r="H206" i="3" s="1"/>
  <c r="M205" i="3"/>
  <c r="P205" i="3" s="1"/>
  <c r="A203" i="3"/>
  <c r="S203" i="3" s="1"/>
  <c r="G209" i="3"/>
  <c r="B209" i="3"/>
  <c r="L207" i="3"/>
  <c r="K207" i="3" s="1"/>
  <c r="D208" i="3"/>
  <c r="Q204" i="3"/>
  <c r="R204" i="3" s="1"/>
  <c r="O204" i="3"/>
  <c r="A204" i="3" l="1"/>
  <c r="S204" i="3" s="1"/>
  <c r="I206" i="3"/>
  <c r="N206" i="3"/>
  <c r="F206" i="3"/>
  <c r="L208" i="3"/>
  <c r="K208" i="3" s="1"/>
  <c r="B210" i="3"/>
  <c r="D209" i="3"/>
  <c r="O205" i="3"/>
  <c r="Q205" i="3"/>
  <c r="R205" i="3" s="1"/>
  <c r="G210" i="3"/>
  <c r="E207" i="3"/>
  <c r="H207" i="3" s="1"/>
  <c r="C208" i="3"/>
  <c r="M206" i="3"/>
  <c r="P206" i="3" s="1"/>
  <c r="A205" i="3" l="1"/>
  <c r="S205" i="3" s="1"/>
  <c r="I207" i="3"/>
  <c r="N207" i="3"/>
  <c r="F207" i="3"/>
  <c r="G211" i="3"/>
  <c r="C209" i="3"/>
  <c r="E208" i="3"/>
  <c r="H208" i="3" s="1"/>
  <c r="M207" i="3"/>
  <c r="P207" i="3" s="1"/>
  <c r="O206" i="3"/>
  <c r="Q206" i="3"/>
  <c r="R206" i="3" s="1"/>
  <c r="D210" i="3"/>
  <c r="B211" i="3"/>
  <c r="L209" i="3"/>
  <c r="K209" i="3" s="1"/>
  <c r="N208" i="3" l="1"/>
  <c r="F208" i="3"/>
  <c r="I208" i="3"/>
  <c r="B212" i="3"/>
  <c r="L210" i="3"/>
  <c r="K210" i="3" s="1"/>
  <c r="D211" i="3"/>
  <c r="A206" i="3"/>
  <c r="S206" i="3" s="1"/>
  <c r="C210" i="3"/>
  <c r="E209" i="3"/>
  <c r="H209" i="3" s="1"/>
  <c r="M208" i="3"/>
  <c r="P208" i="3" s="1"/>
  <c r="G212" i="3"/>
  <c r="Q207" i="3"/>
  <c r="R207" i="3" s="1"/>
  <c r="O207" i="3"/>
  <c r="A207" i="3" l="1"/>
  <c r="S207" i="3" s="1"/>
  <c r="N209" i="3"/>
  <c r="F209" i="3"/>
  <c r="I209" i="3"/>
  <c r="C211" i="3"/>
  <c r="E210" i="3"/>
  <c r="H210" i="3" s="1"/>
  <c r="M209" i="3"/>
  <c r="P209" i="3" s="1"/>
  <c r="G213" i="3"/>
  <c r="B213" i="3"/>
  <c r="L211" i="3"/>
  <c r="K211" i="3" s="1"/>
  <c r="D212" i="3"/>
  <c r="Q208" i="3"/>
  <c r="R208" i="3" s="1"/>
  <c r="O208" i="3"/>
  <c r="A208" i="3" l="1"/>
  <c r="S208" i="3" s="1"/>
  <c r="N210" i="3"/>
  <c r="F210" i="3"/>
  <c r="I210" i="3"/>
  <c r="G214" i="3"/>
  <c r="B214" i="3"/>
  <c r="D213" i="3"/>
  <c r="L212" i="3"/>
  <c r="K212" i="3" s="1"/>
  <c r="O209" i="3"/>
  <c r="Q209" i="3"/>
  <c r="R209" i="3" s="1"/>
  <c r="E211" i="3"/>
  <c r="H211" i="3" s="1"/>
  <c r="C212" i="3"/>
  <c r="M210" i="3"/>
  <c r="P210" i="3" s="1"/>
  <c r="I211" i="3" l="1"/>
  <c r="N211" i="3"/>
  <c r="F211" i="3"/>
  <c r="C213" i="3"/>
  <c r="E212" i="3"/>
  <c r="H212" i="3" s="1"/>
  <c r="M211" i="3"/>
  <c r="P211" i="3" s="1"/>
  <c r="A209" i="3"/>
  <c r="S209" i="3" s="1"/>
  <c r="D214" i="3"/>
  <c r="L213" i="3"/>
  <c r="K213" i="3" s="1"/>
  <c r="B215" i="3"/>
  <c r="O210" i="3"/>
  <c r="Q210" i="3"/>
  <c r="R210" i="3" s="1"/>
  <c r="G215" i="3"/>
  <c r="A210" i="3" l="1"/>
  <c r="S210" i="3" s="1"/>
  <c r="N212" i="3"/>
  <c r="F212" i="3"/>
  <c r="I212" i="3"/>
  <c r="G216" i="3"/>
  <c r="B216" i="3"/>
  <c r="L214" i="3"/>
  <c r="K214" i="3" s="1"/>
  <c r="D215" i="3"/>
  <c r="Q211" i="3"/>
  <c r="R211" i="3" s="1"/>
  <c r="O211" i="3"/>
  <c r="C214" i="3"/>
  <c r="E213" i="3"/>
  <c r="H213" i="3" s="1"/>
  <c r="M212" i="3"/>
  <c r="P212" i="3" s="1"/>
  <c r="A211" i="3" l="1"/>
  <c r="S211" i="3" s="1"/>
  <c r="N213" i="3"/>
  <c r="F213" i="3"/>
  <c r="I213" i="3"/>
  <c r="C215" i="3"/>
  <c r="E214" i="3"/>
  <c r="H214" i="3" s="1"/>
  <c r="M213" i="3"/>
  <c r="P213" i="3" s="1"/>
  <c r="B217" i="3"/>
  <c r="L215" i="3"/>
  <c r="K215" i="3" s="1"/>
  <c r="D216" i="3"/>
  <c r="G217" i="3"/>
  <c r="Q212" i="3"/>
  <c r="R212" i="3" s="1"/>
  <c r="O212" i="3"/>
  <c r="A212" i="3" l="1"/>
  <c r="S212" i="3" s="1"/>
  <c r="I214" i="3"/>
  <c r="N214" i="3"/>
  <c r="F214" i="3"/>
  <c r="L216" i="3"/>
  <c r="K216" i="3" s="1"/>
  <c r="B218" i="3"/>
  <c r="D217" i="3"/>
  <c r="G218" i="3"/>
  <c r="O213" i="3"/>
  <c r="Q213" i="3"/>
  <c r="R213" i="3" s="1"/>
  <c r="E215" i="3"/>
  <c r="H215" i="3" s="1"/>
  <c r="C216" i="3"/>
  <c r="M214" i="3"/>
  <c r="P214" i="3" s="1"/>
  <c r="I215" i="3" l="1"/>
  <c r="N215" i="3"/>
  <c r="F215" i="3"/>
  <c r="C217" i="3"/>
  <c r="E216" i="3"/>
  <c r="H216" i="3" s="1"/>
  <c r="M215" i="3"/>
  <c r="P215" i="3" s="1"/>
  <c r="G219" i="3"/>
  <c r="A213" i="3"/>
  <c r="S213" i="3" s="1"/>
  <c r="O214" i="3"/>
  <c r="Q214" i="3"/>
  <c r="R214" i="3" s="1"/>
  <c r="D218" i="3"/>
  <c r="B219" i="3"/>
  <c r="L217" i="3"/>
  <c r="K217" i="3" s="1"/>
  <c r="A214" i="3" l="1"/>
  <c r="S214" i="3" s="1"/>
  <c r="N216" i="3"/>
  <c r="F216" i="3"/>
  <c r="I216" i="3"/>
  <c r="Q215" i="3"/>
  <c r="R215" i="3" s="1"/>
  <c r="O215" i="3"/>
  <c r="B220" i="3"/>
  <c r="L218" i="3"/>
  <c r="K218" i="3" s="1"/>
  <c r="D219" i="3"/>
  <c r="G220" i="3"/>
  <c r="C218" i="3"/>
  <c r="E217" i="3"/>
  <c r="H217" i="3" s="1"/>
  <c r="M216" i="3"/>
  <c r="P216" i="3" s="1"/>
  <c r="A215" i="3" l="1"/>
  <c r="S215" i="3" s="1"/>
  <c r="N217" i="3"/>
  <c r="F217" i="3"/>
  <c r="I217" i="3"/>
  <c r="C219" i="3"/>
  <c r="E218" i="3"/>
  <c r="H218" i="3" s="1"/>
  <c r="M217" i="3"/>
  <c r="P217" i="3" s="1"/>
  <c r="G221" i="3"/>
  <c r="B221" i="3"/>
  <c r="L219" i="3"/>
  <c r="K219" i="3" s="1"/>
  <c r="D220" i="3"/>
  <c r="Q216" i="3"/>
  <c r="R216" i="3" s="1"/>
  <c r="O216" i="3"/>
  <c r="A216" i="3" l="1"/>
  <c r="S216" i="3" s="1"/>
  <c r="N218" i="3"/>
  <c r="F218" i="3"/>
  <c r="I218" i="3"/>
  <c r="B222" i="3"/>
  <c r="D221" i="3"/>
  <c r="L220" i="3"/>
  <c r="K220" i="3" s="1"/>
  <c r="G222" i="3"/>
  <c r="O217" i="3"/>
  <c r="Q217" i="3"/>
  <c r="R217" i="3" s="1"/>
  <c r="E219" i="3"/>
  <c r="H219" i="3" s="1"/>
  <c r="C220" i="3"/>
  <c r="M218" i="3"/>
  <c r="P218" i="3" s="1"/>
  <c r="A217" i="3" l="1"/>
  <c r="S217" i="3" s="1"/>
  <c r="I219" i="3"/>
  <c r="N219" i="3"/>
  <c r="F219" i="3"/>
  <c r="C221" i="3"/>
  <c r="E220" i="3"/>
  <c r="H220" i="3" s="1"/>
  <c r="M219" i="3"/>
  <c r="P219" i="3" s="1"/>
  <c r="G223" i="3"/>
  <c r="O218" i="3"/>
  <c r="Q218" i="3"/>
  <c r="R218" i="3" s="1"/>
  <c r="D222" i="3"/>
  <c r="L221" i="3"/>
  <c r="K221" i="3" s="1"/>
  <c r="B223" i="3"/>
  <c r="A218" i="3" l="1"/>
  <c r="S218" i="3" s="1"/>
  <c r="N220" i="3"/>
  <c r="F220" i="3"/>
  <c r="I220" i="3"/>
  <c r="G224" i="3"/>
  <c r="Q219" i="3"/>
  <c r="R219" i="3" s="1"/>
  <c r="O219" i="3"/>
  <c r="B224" i="3"/>
  <c r="L222" i="3"/>
  <c r="K222" i="3" s="1"/>
  <c r="D223" i="3"/>
  <c r="C222" i="3"/>
  <c r="E221" i="3"/>
  <c r="H221" i="3" s="1"/>
  <c r="M220" i="3"/>
  <c r="P220" i="3" s="1"/>
  <c r="A219" i="3" l="1"/>
  <c r="S219" i="3" s="1"/>
  <c r="N221" i="3"/>
  <c r="F221" i="3"/>
  <c r="I221" i="3"/>
  <c r="C223" i="3"/>
  <c r="E222" i="3"/>
  <c r="H222" i="3" s="1"/>
  <c r="M221" i="3"/>
  <c r="P221" i="3" s="1"/>
  <c r="G225" i="3"/>
  <c r="B225" i="3"/>
  <c r="L223" i="3"/>
  <c r="K223" i="3" s="1"/>
  <c r="D224" i="3"/>
  <c r="Q220" i="3"/>
  <c r="R220" i="3" s="1"/>
  <c r="O220" i="3"/>
  <c r="A220" i="3" l="1"/>
  <c r="S220" i="3" s="1"/>
  <c r="I222" i="3"/>
  <c r="N222" i="3"/>
  <c r="F222" i="3"/>
  <c r="L224" i="3"/>
  <c r="K224" i="3" s="1"/>
  <c r="B226" i="3"/>
  <c r="D225" i="3"/>
  <c r="G226" i="3"/>
  <c r="O221" i="3"/>
  <c r="Q221" i="3"/>
  <c r="R221" i="3" s="1"/>
  <c r="E223" i="3"/>
  <c r="H223" i="3" s="1"/>
  <c r="C224" i="3"/>
  <c r="M222" i="3"/>
  <c r="P222" i="3" s="1"/>
  <c r="I223" i="3" l="1"/>
  <c r="N223" i="3"/>
  <c r="F223" i="3"/>
  <c r="G227" i="3"/>
  <c r="A221" i="3"/>
  <c r="S221" i="3" s="1"/>
  <c r="O222" i="3"/>
  <c r="Q222" i="3"/>
  <c r="R222" i="3" s="1"/>
  <c r="D226" i="3"/>
  <c r="B227" i="3"/>
  <c r="L225" i="3"/>
  <c r="K225" i="3" s="1"/>
  <c r="C225" i="3"/>
  <c r="E224" i="3"/>
  <c r="H224" i="3" s="1"/>
  <c r="M223" i="3"/>
  <c r="P223" i="3" s="1"/>
  <c r="A222" i="3" l="1"/>
  <c r="S222" i="3" s="1"/>
  <c r="N224" i="3"/>
  <c r="F224" i="3"/>
  <c r="I224" i="3"/>
  <c r="C226" i="3"/>
  <c r="E225" i="3"/>
  <c r="H225" i="3" s="1"/>
  <c r="M224" i="3"/>
  <c r="P224" i="3" s="1"/>
  <c r="B228" i="3"/>
  <c r="L226" i="3"/>
  <c r="K226" i="3" s="1"/>
  <c r="D227" i="3"/>
  <c r="G228" i="3"/>
  <c r="Q223" i="3"/>
  <c r="R223" i="3" s="1"/>
  <c r="O223" i="3"/>
  <c r="A223" i="3" l="1"/>
  <c r="S223" i="3" s="1"/>
  <c r="N225" i="3"/>
  <c r="F225" i="3"/>
  <c r="I225" i="3"/>
  <c r="G229" i="3"/>
  <c r="B229" i="3"/>
  <c r="L227" i="3"/>
  <c r="K227" i="3" s="1"/>
  <c r="D228" i="3"/>
  <c r="C227" i="3"/>
  <c r="E226" i="3"/>
  <c r="H226" i="3" s="1"/>
  <c r="M225" i="3"/>
  <c r="P225" i="3" s="1"/>
  <c r="Q224" i="3"/>
  <c r="R224" i="3" s="1"/>
  <c r="O224" i="3"/>
  <c r="A224" i="3" l="1"/>
  <c r="S224" i="3" s="1"/>
  <c r="N226" i="3"/>
  <c r="F226" i="3"/>
  <c r="I226" i="3"/>
  <c r="B230" i="3"/>
  <c r="D229" i="3"/>
  <c r="L228" i="3"/>
  <c r="K228" i="3" s="1"/>
  <c r="E227" i="3"/>
  <c r="H227" i="3" s="1"/>
  <c r="C228" i="3"/>
  <c r="M226" i="3"/>
  <c r="P226" i="3" s="1"/>
  <c r="O225" i="3"/>
  <c r="Q225" i="3"/>
  <c r="R225" i="3" s="1"/>
  <c r="G230" i="3"/>
  <c r="A225" i="3" l="1"/>
  <c r="S225" i="3" s="1"/>
  <c r="I227" i="3"/>
  <c r="N227" i="3"/>
  <c r="F227" i="3"/>
  <c r="O226" i="3"/>
  <c r="Q226" i="3"/>
  <c r="R226" i="3" s="1"/>
  <c r="G231" i="3"/>
  <c r="C229" i="3"/>
  <c r="E228" i="3"/>
  <c r="H228" i="3" s="1"/>
  <c r="M227" i="3"/>
  <c r="P227" i="3" s="1"/>
  <c r="D230" i="3"/>
  <c r="L229" i="3"/>
  <c r="K229" i="3" s="1"/>
  <c r="B231" i="3"/>
  <c r="A226" i="3" l="1"/>
  <c r="S226" i="3" s="1"/>
  <c r="N228" i="3"/>
  <c r="F228" i="3"/>
  <c r="I228" i="3"/>
  <c r="B232" i="3"/>
  <c r="L230" i="3"/>
  <c r="K230" i="3" s="1"/>
  <c r="D231" i="3"/>
  <c r="G232" i="3"/>
  <c r="Q227" i="3"/>
  <c r="R227" i="3" s="1"/>
  <c r="O227" i="3"/>
  <c r="C230" i="3"/>
  <c r="E229" i="3"/>
  <c r="H229" i="3" s="1"/>
  <c r="M228" i="3"/>
  <c r="P228" i="3" s="1"/>
  <c r="A227" i="3" l="1"/>
  <c r="S227" i="3" s="1"/>
  <c r="N229" i="3"/>
  <c r="F229" i="3"/>
  <c r="I229" i="3"/>
  <c r="C231" i="3"/>
  <c r="E230" i="3"/>
  <c r="H230" i="3" s="1"/>
  <c r="M229" i="3"/>
  <c r="P229" i="3" s="1"/>
  <c r="B233" i="3"/>
  <c r="L231" i="3"/>
  <c r="K231" i="3" s="1"/>
  <c r="D232" i="3"/>
  <c r="G233" i="3"/>
  <c r="Q228" i="3"/>
  <c r="R228" i="3" s="1"/>
  <c r="O228" i="3"/>
  <c r="A228" i="3" l="1"/>
  <c r="S228" i="3" s="1"/>
  <c r="I230" i="3"/>
  <c r="N230" i="3"/>
  <c r="F230" i="3"/>
  <c r="B234" i="3"/>
  <c r="L232" i="3"/>
  <c r="K232" i="3" s="1"/>
  <c r="D233" i="3"/>
  <c r="G234" i="3"/>
  <c r="O229" i="3"/>
  <c r="Q229" i="3"/>
  <c r="R229" i="3" s="1"/>
  <c r="E231" i="3"/>
  <c r="H231" i="3" s="1"/>
  <c r="C232" i="3"/>
  <c r="M230" i="3"/>
  <c r="P230" i="3" s="1"/>
  <c r="I231" i="3" l="1"/>
  <c r="N231" i="3"/>
  <c r="F231" i="3"/>
  <c r="C233" i="3"/>
  <c r="E232" i="3"/>
  <c r="H232" i="3" s="1"/>
  <c r="M231" i="3"/>
  <c r="P231" i="3" s="1"/>
  <c r="G235" i="3"/>
  <c r="A229" i="3"/>
  <c r="S229" i="3" s="1"/>
  <c r="O230" i="3"/>
  <c r="Q230" i="3"/>
  <c r="R230" i="3" s="1"/>
  <c r="B235" i="3"/>
  <c r="D234" i="3"/>
  <c r="L233" i="3"/>
  <c r="K233" i="3" s="1"/>
  <c r="A230" i="3" l="1"/>
  <c r="S230" i="3" s="1"/>
  <c r="N232" i="3"/>
  <c r="F232" i="3"/>
  <c r="I232" i="3"/>
  <c r="G236" i="3"/>
  <c r="Q231" i="3"/>
  <c r="R231" i="3" s="1"/>
  <c r="O231" i="3"/>
  <c r="B236" i="3"/>
  <c r="L234" i="3"/>
  <c r="K234" i="3" s="1"/>
  <c r="D235" i="3"/>
  <c r="C234" i="3"/>
  <c r="E233" i="3"/>
  <c r="H233" i="3" s="1"/>
  <c r="M232" i="3"/>
  <c r="P232" i="3" s="1"/>
  <c r="A231" i="3" l="1"/>
  <c r="S231" i="3" s="1"/>
  <c r="N233" i="3"/>
  <c r="F233" i="3"/>
  <c r="I233" i="3"/>
  <c r="G237" i="3"/>
  <c r="C235" i="3"/>
  <c r="E234" i="3"/>
  <c r="H234" i="3" s="1"/>
  <c r="M233" i="3"/>
  <c r="P233" i="3" s="1"/>
  <c r="D236" i="3"/>
  <c r="B237" i="3"/>
  <c r="L235" i="3"/>
  <c r="K235" i="3" s="1"/>
  <c r="Q232" i="3"/>
  <c r="R232" i="3" s="1"/>
  <c r="O232" i="3"/>
  <c r="A232" i="3" l="1"/>
  <c r="S232" i="3" s="1"/>
  <c r="N234" i="3"/>
  <c r="F234" i="3"/>
  <c r="I234" i="3"/>
  <c r="B238" i="3"/>
  <c r="L236" i="3"/>
  <c r="K236" i="3" s="1"/>
  <c r="D237" i="3"/>
  <c r="C236" i="3"/>
  <c r="E235" i="3"/>
  <c r="H235" i="3" s="1"/>
  <c r="M234" i="3"/>
  <c r="P234" i="3" s="1"/>
  <c r="O233" i="3"/>
  <c r="Q233" i="3"/>
  <c r="R233" i="3" s="1"/>
  <c r="G238" i="3"/>
  <c r="A233" i="3" l="1"/>
  <c r="S233" i="3" s="1"/>
  <c r="N235" i="3"/>
  <c r="F235" i="3"/>
  <c r="I235" i="3"/>
  <c r="C237" i="3"/>
  <c r="E236" i="3"/>
  <c r="H236" i="3" s="1"/>
  <c r="M235" i="3"/>
  <c r="P235" i="3" s="1"/>
  <c r="G239" i="3"/>
  <c r="B239" i="3"/>
  <c r="L237" i="3"/>
  <c r="K237" i="3" s="1"/>
  <c r="D238" i="3"/>
  <c r="Q234" i="3"/>
  <c r="R234" i="3" s="1"/>
  <c r="O234" i="3"/>
  <c r="N236" i="3" l="1"/>
  <c r="F236" i="3"/>
  <c r="I236" i="3"/>
  <c r="B240" i="3"/>
  <c r="L238" i="3"/>
  <c r="K238" i="3" s="1"/>
  <c r="D239" i="3"/>
  <c r="G240" i="3"/>
  <c r="O235" i="3"/>
  <c r="Q235" i="3"/>
  <c r="R235" i="3" s="1"/>
  <c r="A234" i="3"/>
  <c r="S234" i="3" s="1"/>
  <c r="E237" i="3"/>
  <c r="H237" i="3" s="1"/>
  <c r="C238" i="3"/>
  <c r="M236" i="3"/>
  <c r="P236" i="3" s="1"/>
  <c r="I237" i="3" l="1"/>
  <c r="N237" i="3"/>
  <c r="F237" i="3"/>
  <c r="G241" i="3"/>
  <c r="A235" i="3"/>
  <c r="S235" i="3" s="1"/>
  <c r="C239" i="3"/>
  <c r="E238" i="3"/>
  <c r="H238" i="3" s="1"/>
  <c r="M237" i="3"/>
  <c r="P237" i="3" s="1"/>
  <c r="O236" i="3"/>
  <c r="Q236" i="3"/>
  <c r="R236" i="3" s="1"/>
  <c r="D240" i="3"/>
  <c r="B241" i="3"/>
  <c r="L239" i="3"/>
  <c r="K239" i="3" s="1"/>
  <c r="A236" i="3" l="1"/>
  <c r="S236" i="3" s="1"/>
  <c r="C240" i="3"/>
  <c r="E239" i="3"/>
  <c r="H239" i="3" s="1"/>
  <c r="M238" i="3"/>
  <c r="P238" i="3" s="1"/>
  <c r="Q237" i="3"/>
  <c r="R237" i="3" s="1"/>
  <c r="O237" i="3"/>
  <c r="N238" i="3"/>
  <c r="F238" i="3"/>
  <c r="I238" i="3"/>
  <c r="B242" i="3"/>
  <c r="L240" i="3"/>
  <c r="K240" i="3" s="1"/>
  <c r="D241" i="3"/>
  <c r="G242" i="3"/>
  <c r="A237" i="3" l="1"/>
  <c r="S237" i="3" s="1"/>
  <c r="G243" i="3"/>
  <c r="B243" i="3"/>
  <c r="L241" i="3"/>
  <c r="K241" i="3" s="1"/>
  <c r="D242" i="3"/>
  <c r="Q238" i="3"/>
  <c r="R238" i="3" s="1"/>
  <c r="O238" i="3"/>
  <c r="N239" i="3"/>
  <c r="F239" i="3"/>
  <c r="I239" i="3"/>
  <c r="C241" i="3"/>
  <c r="E240" i="3"/>
  <c r="H240" i="3" s="1"/>
  <c r="M239" i="3"/>
  <c r="P239" i="3" s="1"/>
  <c r="A238" i="3" l="1"/>
  <c r="S238" i="3" s="1"/>
  <c r="N240" i="3"/>
  <c r="F240" i="3"/>
  <c r="I240" i="3"/>
  <c r="E241" i="3"/>
  <c r="H241" i="3" s="1"/>
  <c r="C242" i="3"/>
  <c r="M240" i="3"/>
  <c r="P240" i="3" s="1"/>
  <c r="B244" i="3"/>
  <c r="L242" i="3"/>
  <c r="K242" i="3" s="1"/>
  <c r="D243" i="3"/>
  <c r="O239" i="3"/>
  <c r="Q239" i="3"/>
  <c r="R239" i="3" s="1"/>
  <c r="G244" i="3"/>
  <c r="A239" i="3" l="1"/>
  <c r="S239" i="3" s="1"/>
  <c r="I241" i="3"/>
  <c r="N241" i="3"/>
  <c r="F241" i="3"/>
  <c r="D244" i="3"/>
  <c r="B245" i="3"/>
  <c r="L243" i="3"/>
  <c r="K243" i="3" s="1"/>
  <c r="G245" i="3"/>
  <c r="C243" i="3"/>
  <c r="E242" i="3"/>
  <c r="H242" i="3" s="1"/>
  <c r="M241" i="3"/>
  <c r="P241" i="3" s="1"/>
  <c r="O240" i="3"/>
  <c r="Q240" i="3"/>
  <c r="R240" i="3" s="1"/>
  <c r="A240" i="3" l="1"/>
  <c r="S240" i="3" s="1"/>
  <c r="N242" i="3"/>
  <c r="F242" i="3"/>
  <c r="I242" i="3"/>
  <c r="G246" i="3"/>
  <c r="Q241" i="3"/>
  <c r="R241" i="3" s="1"/>
  <c r="O241" i="3"/>
  <c r="B246" i="3"/>
  <c r="L244" i="3"/>
  <c r="K244" i="3" s="1"/>
  <c r="D245" i="3"/>
  <c r="C244" i="3"/>
  <c r="E243" i="3"/>
  <c r="H243" i="3" s="1"/>
  <c r="M242" i="3"/>
  <c r="P242" i="3" s="1"/>
  <c r="A241" i="3" l="1"/>
  <c r="S241" i="3" s="1"/>
  <c r="N243" i="3"/>
  <c r="F243" i="3"/>
  <c r="I243" i="3"/>
  <c r="C245" i="3"/>
  <c r="E244" i="3"/>
  <c r="H244" i="3" s="1"/>
  <c r="M243" i="3"/>
  <c r="P243" i="3" s="1"/>
  <c r="G247" i="3"/>
  <c r="B247" i="3"/>
  <c r="L245" i="3"/>
  <c r="K245" i="3" s="1"/>
  <c r="D246" i="3"/>
  <c r="Q242" i="3"/>
  <c r="R242" i="3" s="1"/>
  <c r="O242" i="3"/>
  <c r="A242" i="3" l="1"/>
  <c r="S242" i="3" s="1"/>
  <c r="N244" i="3"/>
  <c r="F244" i="3"/>
  <c r="I244" i="3"/>
  <c r="G248" i="3"/>
  <c r="B248" i="3"/>
  <c r="L246" i="3"/>
  <c r="K246" i="3" s="1"/>
  <c r="D247" i="3"/>
  <c r="O243" i="3"/>
  <c r="Q243" i="3"/>
  <c r="R243" i="3" s="1"/>
  <c r="E245" i="3"/>
  <c r="H245" i="3" s="1"/>
  <c r="C246" i="3"/>
  <c r="M244" i="3"/>
  <c r="P244" i="3" s="1"/>
  <c r="I245" i="3" l="1"/>
  <c r="N245" i="3"/>
  <c r="F245" i="3"/>
  <c r="A243" i="3"/>
  <c r="S243" i="3" s="1"/>
  <c r="D248" i="3"/>
  <c r="B249" i="3"/>
  <c r="L247" i="3"/>
  <c r="K247" i="3" s="1"/>
  <c r="O244" i="3"/>
  <c r="Q244" i="3"/>
  <c r="R244" i="3" s="1"/>
  <c r="C247" i="3"/>
  <c r="E246" i="3"/>
  <c r="H246" i="3" s="1"/>
  <c r="M245" i="3"/>
  <c r="P245" i="3" s="1"/>
  <c r="G249" i="3"/>
  <c r="A244" i="3" l="1"/>
  <c r="S244" i="3" s="1"/>
  <c r="N246" i="3"/>
  <c r="F246" i="3"/>
  <c r="I246" i="3"/>
  <c r="G250" i="3"/>
  <c r="C248" i="3"/>
  <c r="E247" i="3"/>
  <c r="H247" i="3" s="1"/>
  <c r="M246" i="3"/>
  <c r="P246" i="3" s="1"/>
  <c r="B250" i="3"/>
  <c r="L248" i="3"/>
  <c r="K248" i="3" s="1"/>
  <c r="D249" i="3"/>
  <c r="Q245" i="3"/>
  <c r="R245" i="3" s="1"/>
  <c r="O245" i="3"/>
  <c r="A245" i="3" l="1"/>
  <c r="S245" i="3" s="1"/>
  <c r="N247" i="3"/>
  <c r="F247" i="3"/>
  <c r="I247" i="3"/>
  <c r="C249" i="3"/>
  <c r="E248" i="3"/>
  <c r="H248" i="3" s="1"/>
  <c r="M247" i="3"/>
  <c r="P247" i="3" s="1"/>
  <c r="B251" i="3"/>
  <c r="L249" i="3"/>
  <c r="K249" i="3" s="1"/>
  <c r="D250" i="3"/>
  <c r="G251" i="3"/>
  <c r="Q246" i="3"/>
  <c r="R246" i="3" s="1"/>
  <c r="O246" i="3"/>
  <c r="N248" i="3" l="1"/>
  <c r="F248" i="3"/>
  <c r="I248" i="3"/>
  <c r="B252" i="3"/>
  <c r="L250" i="3"/>
  <c r="K250" i="3" s="1"/>
  <c r="D251" i="3"/>
  <c r="A246" i="3"/>
  <c r="S246" i="3" s="1"/>
  <c r="G252" i="3"/>
  <c r="O247" i="3"/>
  <c r="Q247" i="3"/>
  <c r="R247" i="3" s="1"/>
  <c r="E249" i="3"/>
  <c r="H249" i="3" s="1"/>
  <c r="C250" i="3"/>
  <c r="M248" i="3"/>
  <c r="P248" i="3" s="1"/>
  <c r="A247" i="3" l="1"/>
  <c r="S247" i="3" s="1"/>
  <c r="I249" i="3"/>
  <c r="N249" i="3"/>
  <c r="F249" i="3"/>
  <c r="C251" i="3"/>
  <c r="E250" i="3"/>
  <c r="H250" i="3" s="1"/>
  <c r="M249" i="3"/>
  <c r="P249" i="3" s="1"/>
  <c r="O248" i="3"/>
  <c r="Q248" i="3"/>
  <c r="R248" i="3" s="1"/>
  <c r="G253" i="3"/>
  <c r="D252" i="3"/>
  <c r="B253" i="3"/>
  <c r="L251" i="3"/>
  <c r="K251" i="3" s="1"/>
  <c r="A248" i="3" l="1"/>
  <c r="S248" i="3" s="1"/>
  <c r="N250" i="3"/>
  <c r="F250" i="3"/>
  <c r="I250" i="3"/>
  <c r="Q249" i="3"/>
  <c r="R249" i="3" s="1"/>
  <c r="O249" i="3"/>
  <c r="G254" i="3"/>
  <c r="B254" i="3"/>
  <c r="L252" i="3"/>
  <c r="K252" i="3" s="1"/>
  <c r="D253" i="3"/>
  <c r="C252" i="3"/>
  <c r="E251" i="3"/>
  <c r="H251" i="3" s="1"/>
  <c r="M250" i="3"/>
  <c r="P250" i="3" s="1"/>
  <c r="A249" i="3" l="1"/>
  <c r="S249" i="3" s="1"/>
  <c r="N251" i="3"/>
  <c r="F251" i="3"/>
  <c r="I251" i="3"/>
  <c r="B255" i="3"/>
  <c r="L253" i="3"/>
  <c r="K253" i="3" s="1"/>
  <c r="D254" i="3"/>
  <c r="C253" i="3"/>
  <c r="E252" i="3"/>
  <c r="H252" i="3" s="1"/>
  <c r="M251" i="3"/>
  <c r="P251" i="3" s="1"/>
  <c r="G255" i="3"/>
  <c r="Q250" i="3"/>
  <c r="R250" i="3" s="1"/>
  <c r="O250" i="3"/>
  <c r="A250" i="3" l="1"/>
  <c r="S250" i="3" s="1"/>
  <c r="N252" i="3"/>
  <c r="F252" i="3"/>
  <c r="I252" i="3"/>
  <c r="E253" i="3"/>
  <c r="H253" i="3" s="1"/>
  <c r="C254" i="3"/>
  <c r="M252" i="3"/>
  <c r="P252" i="3" s="1"/>
  <c r="G256" i="3"/>
  <c r="O251" i="3"/>
  <c r="Q251" i="3"/>
  <c r="R251" i="3" s="1"/>
  <c r="B256" i="3"/>
  <c r="L254" i="3"/>
  <c r="K254" i="3" s="1"/>
  <c r="D255" i="3"/>
  <c r="A251" i="3" l="1"/>
  <c r="S251" i="3" s="1"/>
  <c r="I253" i="3"/>
  <c r="N253" i="3"/>
  <c r="F253" i="3"/>
  <c r="D256" i="3"/>
  <c r="B257" i="3"/>
  <c r="L255" i="3"/>
  <c r="K255" i="3" s="1"/>
  <c r="G257" i="3"/>
  <c r="C255" i="3"/>
  <c r="E254" i="3"/>
  <c r="H254" i="3" s="1"/>
  <c r="M253" i="3"/>
  <c r="P253" i="3" s="1"/>
  <c r="O252" i="3"/>
  <c r="Q252" i="3"/>
  <c r="R252" i="3" s="1"/>
  <c r="A252" i="3" l="1"/>
  <c r="S252" i="3" s="1"/>
  <c r="N254" i="3"/>
  <c r="F254" i="3"/>
  <c r="I254" i="3"/>
  <c r="G258" i="3"/>
  <c r="Q253" i="3"/>
  <c r="R253" i="3" s="1"/>
  <c r="O253" i="3"/>
  <c r="C256" i="3"/>
  <c r="E255" i="3"/>
  <c r="H255" i="3" s="1"/>
  <c r="M254" i="3"/>
  <c r="P254" i="3" s="1"/>
  <c r="B258" i="3"/>
  <c r="L256" i="3"/>
  <c r="K256" i="3" s="1"/>
  <c r="D257" i="3"/>
  <c r="A253" i="3" l="1"/>
  <c r="S253" i="3" s="1"/>
  <c r="N255" i="3"/>
  <c r="F255" i="3"/>
  <c r="I255" i="3"/>
  <c r="B259" i="3"/>
  <c r="L257" i="3"/>
  <c r="K257" i="3" s="1"/>
  <c r="D258" i="3"/>
  <c r="G259" i="3"/>
  <c r="C257" i="3"/>
  <c r="E256" i="3"/>
  <c r="H256" i="3" s="1"/>
  <c r="M255" i="3"/>
  <c r="P255" i="3" s="1"/>
  <c r="Q254" i="3"/>
  <c r="R254" i="3" s="1"/>
  <c r="O254" i="3"/>
  <c r="A254" i="3" l="1"/>
  <c r="S254" i="3" s="1"/>
  <c r="N256" i="3"/>
  <c r="F256" i="3"/>
  <c r="I256" i="3"/>
  <c r="E257" i="3"/>
  <c r="H257" i="3" s="1"/>
  <c r="C258" i="3"/>
  <c r="M256" i="3"/>
  <c r="P256" i="3" s="1"/>
  <c r="G260" i="3"/>
  <c r="O255" i="3"/>
  <c r="Q255" i="3"/>
  <c r="R255" i="3" s="1"/>
  <c r="B260" i="3"/>
  <c r="L258" i="3"/>
  <c r="K258" i="3" s="1"/>
  <c r="D259" i="3"/>
  <c r="I257" i="3" l="1"/>
  <c r="N257" i="3"/>
  <c r="F257" i="3"/>
  <c r="D260" i="3"/>
  <c r="B261" i="3"/>
  <c r="L259" i="3"/>
  <c r="K259" i="3" s="1"/>
  <c r="G261" i="3"/>
  <c r="A255" i="3"/>
  <c r="S255" i="3" s="1"/>
  <c r="C259" i="3"/>
  <c r="E258" i="3"/>
  <c r="H258" i="3" s="1"/>
  <c r="M257" i="3"/>
  <c r="P257" i="3" s="1"/>
  <c r="O256" i="3"/>
  <c r="Q256" i="3"/>
  <c r="R256" i="3" s="1"/>
  <c r="A256" i="3" l="1"/>
  <c r="S256" i="3" s="1"/>
  <c r="N258" i="3"/>
  <c r="F258" i="3"/>
  <c r="I258" i="3"/>
  <c r="G262" i="3"/>
  <c r="C260" i="3"/>
  <c r="E259" i="3"/>
  <c r="H259" i="3" s="1"/>
  <c r="M258" i="3"/>
  <c r="P258" i="3" s="1"/>
  <c r="Q257" i="3"/>
  <c r="R257" i="3" s="1"/>
  <c r="O257" i="3"/>
  <c r="B262" i="3"/>
  <c r="L260" i="3"/>
  <c r="K260" i="3" s="1"/>
  <c r="D261" i="3"/>
  <c r="A257" i="3" l="1"/>
  <c r="S257" i="3" s="1"/>
  <c r="N259" i="3"/>
  <c r="F259" i="3"/>
  <c r="I259" i="3"/>
  <c r="B263" i="3"/>
  <c r="L261" i="3"/>
  <c r="K261" i="3" s="1"/>
  <c r="D262" i="3"/>
  <c r="C261" i="3"/>
  <c r="E260" i="3"/>
  <c r="H260" i="3" s="1"/>
  <c r="M259" i="3"/>
  <c r="P259" i="3" s="1"/>
  <c r="G263" i="3"/>
  <c r="Q258" i="3"/>
  <c r="R258" i="3" s="1"/>
  <c r="O258" i="3"/>
  <c r="A258" i="3" l="1"/>
  <c r="S258" i="3" s="1"/>
  <c r="N260" i="3"/>
  <c r="F260" i="3"/>
  <c r="I260" i="3"/>
  <c r="E261" i="3"/>
  <c r="H261" i="3" s="1"/>
  <c r="C262" i="3"/>
  <c r="M260" i="3"/>
  <c r="P260" i="3" s="1"/>
  <c r="G264" i="3"/>
  <c r="O259" i="3"/>
  <c r="Q259" i="3"/>
  <c r="R259" i="3" s="1"/>
  <c r="B264" i="3"/>
  <c r="L262" i="3"/>
  <c r="K262" i="3" s="1"/>
  <c r="D263" i="3"/>
  <c r="I261" i="3" l="1"/>
  <c r="N261" i="3"/>
  <c r="F261" i="3"/>
  <c r="D264" i="3"/>
  <c r="B265" i="3"/>
  <c r="L263" i="3"/>
  <c r="K263" i="3" s="1"/>
  <c r="G265" i="3"/>
  <c r="A259" i="3"/>
  <c r="S259" i="3" s="1"/>
  <c r="C263" i="3"/>
  <c r="E262" i="3"/>
  <c r="H262" i="3" s="1"/>
  <c r="M261" i="3"/>
  <c r="P261" i="3" s="1"/>
  <c r="O260" i="3"/>
  <c r="Q260" i="3"/>
  <c r="R260" i="3" s="1"/>
  <c r="G266" i="3" l="1"/>
  <c r="A260" i="3"/>
  <c r="S260" i="3" s="1"/>
  <c r="C264" i="3"/>
  <c r="E263" i="3"/>
  <c r="H263" i="3" s="1"/>
  <c r="M262" i="3"/>
  <c r="P262" i="3" s="1"/>
  <c r="Q261" i="3"/>
  <c r="R261" i="3" s="1"/>
  <c r="O261" i="3"/>
  <c r="B266" i="3"/>
  <c r="L264" i="3"/>
  <c r="K264" i="3" s="1"/>
  <c r="D265" i="3"/>
  <c r="N262" i="3"/>
  <c r="F262" i="3"/>
  <c r="I262" i="3"/>
  <c r="A261" i="3" l="1"/>
  <c r="S261" i="3" s="1"/>
  <c r="Q262" i="3"/>
  <c r="R262" i="3" s="1"/>
  <c r="O262" i="3"/>
  <c r="C265" i="3"/>
  <c r="E264" i="3"/>
  <c r="H264" i="3" s="1"/>
  <c r="M263" i="3"/>
  <c r="P263" i="3" s="1"/>
  <c r="G267" i="3"/>
  <c r="N263" i="3"/>
  <c r="F263" i="3"/>
  <c r="I263" i="3"/>
  <c r="B267" i="3"/>
  <c r="L265" i="3"/>
  <c r="K265" i="3" s="1"/>
  <c r="D266" i="3"/>
  <c r="O263" i="3" l="1"/>
  <c r="Q263" i="3"/>
  <c r="R263" i="3" s="1"/>
  <c r="N264" i="3"/>
  <c r="F264" i="3"/>
  <c r="I264" i="3"/>
  <c r="B268" i="3"/>
  <c r="L266" i="3"/>
  <c r="K266" i="3" s="1"/>
  <c r="D267" i="3"/>
  <c r="E265" i="3"/>
  <c r="H265" i="3" s="1"/>
  <c r="C266" i="3"/>
  <c r="M264" i="3"/>
  <c r="P264" i="3" s="1"/>
  <c r="G268" i="3"/>
  <c r="A262" i="3"/>
  <c r="S262" i="3" s="1"/>
  <c r="A263" i="3" l="1"/>
  <c r="S263" i="3" s="1"/>
  <c r="I265" i="3"/>
  <c r="N265" i="3"/>
  <c r="F265" i="3"/>
  <c r="O264" i="3"/>
  <c r="Q264" i="3"/>
  <c r="R264" i="3" s="1"/>
  <c r="C267" i="3"/>
  <c r="E266" i="3"/>
  <c r="H266" i="3" s="1"/>
  <c r="M265" i="3"/>
  <c r="P265" i="3" s="1"/>
  <c r="D268" i="3"/>
  <c r="B269" i="3"/>
  <c r="L267" i="3"/>
  <c r="K267" i="3" s="1"/>
  <c r="G269" i="3"/>
  <c r="A264" i="3" l="1"/>
  <c r="S264" i="3" s="1"/>
  <c r="N266" i="3"/>
  <c r="F266" i="3"/>
  <c r="I266" i="3"/>
  <c r="B270" i="3"/>
  <c r="L268" i="3"/>
  <c r="K268" i="3" s="1"/>
  <c r="D269" i="3"/>
  <c r="C268" i="3"/>
  <c r="E267" i="3"/>
  <c r="H267" i="3" s="1"/>
  <c r="M266" i="3"/>
  <c r="P266" i="3" s="1"/>
  <c r="Q265" i="3"/>
  <c r="R265" i="3" s="1"/>
  <c r="O265" i="3"/>
  <c r="G270" i="3"/>
  <c r="A265" i="3" l="1"/>
  <c r="S265" i="3" s="1"/>
  <c r="N267" i="3"/>
  <c r="F267" i="3"/>
  <c r="I267" i="3"/>
  <c r="B271" i="3"/>
  <c r="L269" i="3"/>
  <c r="K269" i="3" s="1"/>
  <c r="D270" i="3"/>
  <c r="C269" i="3"/>
  <c r="E268" i="3"/>
  <c r="H268" i="3" s="1"/>
  <c r="M267" i="3"/>
  <c r="P267" i="3" s="1"/>
  <c r="G271" i="3"/>
  <c r="Q266" i="3"/>
  <c r="R266" i="3" s="1"/>
  <c r="O266" i="3"/>
  <c r="N268" i="3" l="1"/>
  <c r="F268" i="3"/>
  <c r="I268" i="3"/>
  <c r="A266" i="3"/>
  <c r="S266" i="3" s="1"/>
  <c r="E269" i="3"/>
  <c r="H269" i="3" s="1"/>
  <c r="C270" i="3"/>
  <c r="M268" i="3"/>
  <c r="P268" i="3" s="1"/>
  <c r="G272" i="3"/>
  <c r="O267" i="3"/>
  <c r="Q267" i="3"/>
  <c r="R267" i="3" s="1"/>
  <c r="B272" i="3"/>
  <c r="L270" i="3"/>
  <c r="K270" i="3" s="1"/>
  <c r="D271" i="3"/>
  <c r="A267" i="3" l="1"/>
  <c r="S267" i="3" s="1"/>
  <c r="I269" i="3"/>
  <c r="N269" i="3"/>
  <c r="F269" i="3"/>
  <c r="D272" i="3"/>
  <c r="B273" i="3"/>
  <c r="L271" i="3"/>
  <c r="K271" i="3" s="1"/>
  <c r="G273" i="3"/>
  <c r="C271" i="3"/>
  <c r="E270" i="3"/>
  <c r="H270" i="3" s="1"/>
  <c r="M269" i="3"/>
  <c r="P269" i="3" s="1"/>
  <c r="O268" i="3"/>
  <c r="Q268" i="3"/>
  <c r="R268" i="3" s="1"/>
  <c r="A268" i="3" l="1"/>
  <c r="S268" i="3" s="1"/>
  <c r="N270" i="3"/>
  <c r="F270" i="3"/>
  <c r="I270" i="3"/>
  <c r="G274" i="3"/>
  <c r="Q269" i="3"/>
  <c r="R269" i="3" s="1"/>
  <c r="O269" i="3"/>
  <c r="C272" i="3"/>
  <c r="E271" i="3"/>
  <c r="H271" i="3" s="1"/>
  <c r="M270" i="3"/>
  <c r="P270" i="3" s="1"/>
  <c r="B274" i="3"/>
  <c r="L272" i="3"/>
  <c r="K272" i="3" s="1"/>
  <c r="D273" i="3"/>
  <c r="A269" i="3" l="1"/>
  <c r="S269" i="3" s="1"/>
  <c r="N271" i="3"/>
  <c r="F271" i="3"/>
  <c r="I271" i="3"/>
  <c r="B275" i="3"/>
  <c r="L273" i="3"/>
  <c r="K273" i="3" s="1"/>
  <c r="D274" i="3"/>
  <c r="G275" i="3"/>
  <c r="C273" i="3"/>
  <c r="E272" i="3"/>
  <c r="H272" i="3" s="1"/>
  <c r="M271" i="3"/>
  <c r="P271" i="3" s="1"/>
  <c r="Q270" i="3"/>
  <c r="R270" i="3" s="1"/>
  <c r="O270" i="3"/>
  <c r="A270" i="3" l="1"/>
  <c r="S270" i="3" s="1"/>
  <c r="E273" i="3"/>
  <c r="H273" i="3" s="1"/>
  <c r="C274" i="3"/>
  <c r="M272" i="3"/>
  <c r="P272" i="3" s="1"/>
  <c r="G276" i="3"/>
  <c r="O271" i="3"/>
  <c r="Q271" i="3"/>
  <c r="R271" i="3" s="1"/>
  <c r="B276" i="3"/>
  <c r="L274" i="3"/>
  <c r="K274" i="3" s="1"/>
  <c r="D275" i="3"/>
  <c r="N272" i="3"/>
  <c r="F272" i="3"/>
  <c r="I272" i="3"/>
  <c r="A271" i="3" l="1"/>
  <c r="S271" i="3" s="1"/>
  <c r="O272" i="3"/>
  <c r="Q272" i="3"/>
  <c r="R272" i="3" s="1"/>
  <c r="D276" i="3"/>
  <c r="B277" i="3"/>
  <c r="L275" i="3"/>
  <c r="K275" i="3" s="1"/>
  <c r="G277" i="3"/>
  <c r="I273" i="3"/>
  <c r="N273" i="3"/>
  <c r="F273" i="3"/>
  <c r="C275" i="3"/>
  <c r="E274" i="3"/>
  <c r="H274" i="3" s="1"/>
  <c r="M273" i="3"/>
  <c r="P273" i="3" s="1"/>
  <c r="A272" i="3" l="1"/>
  <c r="S272" i="3" s="1"/>
  <c r="N274" i="3"/>
  <c r="F274" i="3"/>
  <c r="I274" i="3"/>
  <c r="Q273" i="3"/>
  <c r="R273" i="3" s="1"/>
  <c r="O273" i="3"/>
  <c r="B278" i="3"/>
  <c r="L276" i="3"/>
  <c r="K276" i="3" s="1"/>
  <c r="D277" i="3"/>
  <c r="G278" i="3"/>
  <c r="C276" i="3"/>
  <c r="E275" i="3"/>
  <c r="H275" i="3" s="1"/>
  <c r="M274" i="3"/>
  <c r="P274" i="3" s="1"/>
  <c r="A273" i="3" l="1"/>
  <c r="S273" i="3" s="1"/>
  <c r="N275" i="3"/>
  <c r="F275" i="3"/>
  <c r="I275" i="3"/>
  <c r="C277" i="3"/>
  <c r="E276" i="3"/>
  <c r="H276" i="3" s="1"/>
  <c r="M275" i="3"/>
  <c r="P275" i="3" s="1"/>
  <c r="G279" i="3"/>
  <c r="B279" i="3"/>
  <c r="L277" i="3"/>
  <c r="K277" i="3" s="1"/>
  <c r="D278" i="3"/>
  <c r="Q274" i="3"/>
  <c r="R274" i="3" s="1"/>
  <c r="O274" i="3"/>
  <c r="A274" i="3" l="1"/>
  <c r="S274" i="3" s="1"/>
  <c r="N276" i="3"/>
  <c r="F276" i="3"/>
  <c r="I276" i="3"/>
  <c r="B280" i="3"/>
  <c r="L278" i="3"/>
  <c r="K278" i="3" s="1"/>
  <c r="D279" i="3"/>
  <c r="G280" i="3"/>
  <c r="O275" i="3"/>
  <c r="Q275" i="3"/>
  <c r="R275" i="3" s="1"/>
  <c r="E277" i="3"/>
  <c r="H277" i="3" s="1"/>
  <c r="C278" i="3"/>
  <c r="M276" i="3"/>
  <c r="P276" i="3" s="1"/>
  <c r="I277" i="3" l="1"/>
  <c r="N277" i="3"/>
  <c r="F277" i="3"/>
  <c r="G281" i="3"/>
  <c r="A275" i="3"/>
  <c r="S275" i="3" s="1"/>
  <c r="O276" i="3"/>
  <c r="Q276" i="3"/>
  <c r="R276" i="3" s="1"/>
  <c r="C279" i="3"/>
  <c r="E278" i="3"/>
  <c r="H278" i="3" s="1"/>
  <c r="M277" i="3"/>
  <c r="P277" i="3" s="1"/>
  <c r="D280" i="3"/>
  <c r="B281" i="3"/>
  <c r="L279" i="3"/>
  <c r="K279" i="3" s="1"/>
  <c r="A276" i="3" l="1"/>
  <c r="S276" i="3" s="1"/>
  <c r="N278" i="3"/>
  <c r="F278" i="3"/>
  <c r="I278" i="3"/>
  <c r="Q277" i="3"/>
  <c r="R277" i="3" s="1"/>
  <c r="O277" i="3"/>
  <c r="B282" i="3"/>
  <c r="L280" i="3"/>
  <c r="K280" i="3" s="1"/>
  <c r="D281" i="3"/>
  <c r="C280" i="3"/>
  <c r="E279" i="3"/>
  <c r="H279" i="3" s="1"/>
  <c r="M278" i="3"/>
  <c r="P278" i="3" s="1"/>
  <c r="G282" i="3"/>
  <c r="A277" i="3" l="1"/>
  <c r="S277" i="3" s="1"/>
  <c r="N279" i="3"/>
  <c r="F279" i="3"/>
  <c r="I279" i="3"/>
  <c r="B283" i="3"/>
  <c r="L281" i="3"/>
  <c r="K281" i="3" s="1"/>
  <c r="D282" i="3"/>
  <c r="G283" i="3"/>
  <c r="C281" i="3"/>
  <c r="E280" i="3"/>
  <c r="H280" i="3" s="1"/>
  <c r="M279" i="3"/>
  <c r="P279" i="3" s="1"/>
  <c r="Q278" i="3"/>
  <c r="R278" i="3" s="1"/>
  <c r="O278" i="3"/>
  <c r="A278" i="3" l="1"/>
  <c r="S278" i="3" s="1"/>
  <c r="G284" i="3"/>
  <c r="E281" i="3"/>
  <c r="H281" i="3" s="1"/>
  <c r="C282" i="3"/>
  <c r="M280" i="3"/>
  <c r="P280" i="3" s="1"/>
  <c r="O279" i="3"/>
  <c r="Q279" i="3"/>
  <c r="R279" i="3" s="1"/>
  <c r="B284" i="3"/>
  <c r="D283" i="3"/>
  <c r="L282" i="3"/>
  <c r="K282" i="3" s="1"/>
  <c r="N280" i="3"/>
  <c r="F280" i="3"/>
  <c r="I280" i="3"/>
  <c r="O280" i="3" l="1"/>
  <c r="Q280" i="3"/>
  <c r="R280" i="3" s="1"/>
  <c r="D284" i="3"/>
  <c r="L283" i="3"/>
  <c r="K283" i="3" s="1"/>
  <c r="B285" i="3"/>
  <c r="C283" i="3"/>
  <c r="E282" i="3"/>
  <c r="H282" i="3" s="1"/>
  <c r="M281" i="3"/>
  <c r="P281" i="3" s="1"/>
  <c r="I281" i="3"/>
  <c r="N281" i="3"/>
  <c r="F281" i="3"/>
  <c r="A279" i="3"/>
  <c r="S279" i="3" s="1"/>
  <c r="G285" i="3"/>
  <c r="A280" i="3" l="1"/>
  <c r="S280" i="3" s="1"/>
  <c r="N282" i="3"/>
  <c r="F282" i="3"/>
  <c r="I282" i="3"/>
  <c r="G286" i="3"/>
  <c r="C284" i="3"/>
  <c r="E283" i="3"/>
  <c r="H283" i="3" s="1"/>
  <c r="M282" i="3"/>
  <c r="P282" i="3" s="1"/>
  <c r="Q281" i="3"/>
  <c r="R281" i="3" s="1"/>
  <c r="O281" i="3"/>
  <c r="B286" i="3"/>
  <c r="L284" i="3"/>
  <c r="K284" i="3" s="1"/>
  <c r="D285" i="3"/>
  <c r="A281" i="3" l="1"/>
  <c r="S281" i="3" s="1"/>
  <c r="N283" i="3"/>
  <c r="F283" i="3"/>
  <c r="I283" i="3"/>
  <c r="B287" i="3"/>
  <c r="L285" i="3"/>
  <c r="K285" i="3" s="1"/>
  <c r="D286" i="3"/>
  <c r="C285" i="3"/>
  <c r="E284" i="3"/>
  <c r="H284" i="3" s="1"/>
  <c r="M283" i="3"/>
  <c r="P283" i="3" s="1"/>
  <c r="G287" i="3"/>
  <c r="Q282" i="3"/>
  <c r="R282" i="3" s="1"/>
  <c r="O282" i="3"/>
  <c r="A282" i="3" l="1"/>
  <c r="S282" i="3" s="1"/>
  <c r="I284" i="3"/>
  <c r="N284" i="3"/>
  <c r="F284" i="3"/>
  <c r="E285" i="3"/>
  <c r="H285" i="3" s="1"/>
  <c r="C286" i="3"/>
  <c r="M284" i="3"/>
  <c r="P284" i="3" s="1"/>
  <c r="G288" i="3"/>
  <c r="O283" i="3"/>
  <c r="Q283" i="3"/>
  <c r="R283" i="3" s="1"/>
  <c r="L286" i="3"/>
  <c r="K286" i="3" s="1"/>
  <c r="B288" i="3"/>
  <c r="D287" i="3"/>
  <c r="A283" i="3" l="1"/>
  <c r="S283" i="3" s="1"/>
  <c r="I285" i="3"/>
  <c r="N285" i="3"/>
  <c r="F285" i="3"/>
  <c r="G289" i="3"/>
  <c r="O284" i="3"/>
  <c r="Q284" i="3"/>
  <c r="R284" i="3" s="1"/>
  <c r="C287" i="3"/>
  <c r="E286" i="3"/>
  <c r="H286" i="3" s="1"/>
  <c r="M285" i="3"/>
  <c r="P285" i="3" s="1"/>
  <c r="D288" i="3"/>
  <c r="B289" i="3"/>
  <c r="L287" i="3"/>
  <c r="K287" i="3" s="1"/>
  <c r="A284" i="3" l="1"/>
  <c r="S284" i="3" s="1"/>
  <c r="N286" i="3"/>
  <c r="F286" i="3"/>
  <c r="I286" i="3"/>
  <c r="G290" i="3"/>
  <c r="Q285" i="3"/>
  <c r="R285" i="3" s="1"/>
  <c r="O285" i="3"/>
  <c r="B290" i="3"/>
  <c r="L288" i="3"/>
  <c r="K288" i="3" s="1"/>
  <c r="D289" i="3"/>
  <c r="C288" i="3"/>
  <c r="E287" i="3"/>
  <c r="H287" i="3" s="1"/>
  <c r="M286" i="3"/>
  <c r="P286" i="3" s="1"/>
  <c r="N287" i="3" l="1"/>
  <c r="F287" i="3"/>
  <c r="I287" i="3"/>
  <c r="C289" i="3"/>
  <c r="E288" i="3"/>
  <c r="H288" i="3" s="1"/>
  <c r="M287" i="3"/>
  <c r="P287" i="3" s="1"/>
  <c r="B291" i="3"/>
  <c r="L289" i="3"/>
  <c r="K289" i="3" s="1"/>
  <c r="D290" i="3"/>
  <c r="A285" i="3"/>
  <c r="S285" i="3" s="1"/>
  <c r="G291" i="3"/>
  <c r="Q286" i="3"/>
  <c r="R286" i="3" s="1"/>
  <c r="O286" i="3"/>
  <c r="A286" i="3" l="1"/>
  <c r="S286" i="3" s="1"/>
  <c r="N288" i="3"/>
  <c r="F288" i="3"/>
  <c r="I288" i="3"/>
  <c r="G292" i="3"/>
  <c r="B292" i="3"/>
  <c r="D291" i="3"/>
  <c r="L290" i="3"/>
  <c r="K290" i="3" s="1"/>
  <c r="O287" i="3"/>
  <c r="Q287" i="3"/>
  <c r="R287" i="3" s="1"/>
  <c r="E289" i="3"/>
  <c r="H289" i="3" s="1"/>
  <c r="C290" i="3"/>
  <c r="M288" i="3"/>
  <c r="P288" i="3" s="1"/>
  <c r="A287" i="3" l="1"/>
  <c r="S287" i="3" s="1"/>
  <c r="I289" i="3"/>
  <c r="N289" i="3"/>
  <c r="F289" i="3"/>
  <c r="C291" i="3"/>
  <c r="E290" i="3"/>
  <c r="H290" i="3" s="1"/>
  <c r="M289" i="3"/>
  <c r="P289" i="3" s="1"/>
  <c r="D292" i="3"/>
  <c r="L291" i="3"/>
  <c r="K291" i="3" s="1"/>
  <c r="B293" i="3"/>
  <c r="O288" i="3"/>
  <c r="Q288" i="3"/>
  <c r="R288" i="3" s="1"/>
  <c r="G293" i="3"/>
  <c r="A288" i="3" l="1"/>
  <c r="S288" i="3" s="1"/>
  <c r="N290" i="3"/>
  <c r="F290" i="3"/>
  <c r="I290" i="3"/>
  <c r="G294" i="3"/>
  <c r="Q289" i="3"/>
  <c r="R289" i="3" s="1"/>
  <c r="O289" i="3"/>
  <c r="B294" i="3"/>
  <c r="L292" i="3"/>
  <c r="K292" i="3" s="1"/>
  <c r="D293" i="3"/>
  <c r="C292" i="3"/>
  <c r="E291" i="3"/>
  <c r="H291" i="3" s="1"/>
  <c r="M290" i="3"/>
  <c r="P290" i="3" s="1"/>
  <c r="N291" i="3" l="1"/>
  <c r="F291" i="3"/>
  <c r="I291" i="3"/>
  <c r="C293" i="3"/>
  <c r="E292" i="3"/>
  <c r="H292" i="3" s="1"/>
  <c r="M291" i="3"/>
  <c r="P291" i="3" s="1"/>
  <c r="A289" i="3"/>
  <c r="S289" i="3" s="1"/>
  <c r="G295" i="3"/>
  <c r="B295" i="3"/>
  <c r="L293" i="3"/>
  <c r="K293" i="3" s="1"/>
  <c r="D294" i="3"/>
  <c r="Q290" i="3"/>
  <c r="R290" i="3" s="1"/>
  <c r="O290" i="3"/>
  <c r="A290" i="3" l="1"/>
  <c r="S290" i="3" s="1"/>
  <c r="I292" i="3"/>
  <c r="N292" i="3"/>
  <c r="F292" i="3"/>
  <c r="L294" i="3"/>
  <c r="K294" i="3" s="1"/>
  <c r="B296" i="3"/>
  <c r="D295" i="3"/>
  <c r="O291" i="3"/>
  <c r="Q291" i="3"/>
  <c r="R291" i="3" s="1"/>
  <c r="G296" i="3"/>
  <c r="E293" i="3"/>
  <c r="H293" i="3" s="1"/>
  <c r="C294" i="3"/>
  <c r="M292" i="3"/>
  <c r="P292" i="3" s="1"/>
  <c r="A291" i="3" l="1"/>
  <c r="S291" i="3" s="1"/>
  <c r="I293" i="3"/>
  <c r="N293" i="3"/>
  <c r="F293" i="3"/>
  <c r="G297" i="3"/>
  <c r="C295" i="3"/>
  <c r="E294" i="3"/>
  <c r="H294" i="3" s="1"/>
  <c r="M293" i="3"/>
  <c r="P293" i="3" s="1"/>
  <c r="O292" i="3"/>
  <c r="Q292" i="3"/>
  <c r="R292" i="3" s="1"/>
  <c r="D296" i="3"/>
  <c r="B297" i="3"/>
  <c r="L295" i="3"/>
  <c r="K295" i="3" s="1"/>
  <c r="N294" i="3" l="1"/>
  <c r="F294" i="3"/>
  <c r="I294" i="3"/>
  <c r="B298" i="3"/>
  <c r="L296" i="3"/>
  <c r="K296" i="3" s="1"/>
  <c r="D297" i="3"/>
  <c r="A292" i="3"/>
  <c r="S292" i="3" s="1"/>
  <c r="C296" i="3"/>
  <c r="E295" i="3"/>
  <c r="H295" i="3" s="1"/>
  <c r="M294" i="3"/>
  <c r="P294" i="3" s="1"/>
  <c r="G298" i="3"/>
  <c r="Q293" i="3"/>
  <c r="R293" i="3" s="1"/>
  <c r="O293" i="3"/>
  <c r="A293" i="3" l="1"/>
  <c r="S293" i="3" s="1"/>
  <c r="N295" i="3"/>
  <c r="F295" i="3"/>
  <c r="I295" i="3"/>
  <c r="G299" i="3"/>
  <c r="C297" i="3"/>
  <c r="E296" i="3"/>
  <c r="H296" i="3" s="1"/>
  <c r="M295" i="3"/>
  <c r="P295" i="3" s="1"/>
  <c r="B299" i="3"/>
  <c r="L297" i="3"/>
  <c r="K297" i="3" s="1"/>
  <c r="D298" i="3"/>
  <c r="Q294" i="3"/>
  <c r="R294" i="3" s="1"/>
  <c r="O294" i="3"/>
  <c r="N296" i="3" l="1"/>
  <c r="F296" i="3"/>
  <c r="I296" i="3"/>
  <c r="E297" i="3"/>
  <c r="H297" i="3" s="1"/>
  <c r="C298" i="3"/>
  <c r="M296" i="3"/>
  <c r="P296" i="3" s="1"/>
  <c r="B300" i="3"/>
  <c r="D299" i="3"/>
  <c r="L298" i="3"/>
  <c r="K298" i="3" s="1"/>
  <c r="O295" i="3"/>
  <c r="Q295" i="3"/>
  <c r="R295" i="3" s="1"/>
  <c r="A294" i="3"/>
  <c r="S294" i="3" s="1"/>
  <c r="G300" i="3"/>
  <c r="A295" i="3" l="1"/>
  <c r="S295" i="3" s="1"/>
  <c r="I297" i="3"/>
  <c r="N297" i="3"/>
  <c r="F297" i="3"/>
  <c r="G301" i="3"/>
  <c r="D300" i="3"/>
  <c r="L299" i="3"/>
  <c r="K299" i="3" s="1"/>
  <c r="B301" i="3"/>
  <c r="C299" i="3"/>
  <c r="E298" i="3"/>
  <c r="H298" i="3" s="1"/>
  <c r="M297" i="3"/>
  <c r="P297" i="3" s="1"/>
  <c r="O296" i="3"/>
  <c r="Q296" i="3"/>
  <c r="R296" i="3" s="1"/>
  <c r="N298" i="3" l="1"/>
  <c r="F298" i="3"/>
  <c r="I298" i="3"/>
  <c r="Q297" i="3"/>
  <c r="R297" i="3" s="1"/>
  <c r="O297" i="3"/>
  <c r="A296" i="3"/>
  <c r="S296" i="3" s="1"/>
  <c r="C300" i="3"/>
  <c r="E299" i="3"/>
  <c r="H299" i="3" s="1"/>
  <c r="M298" i="3"/>
  <c r="P298" i="3" s="1"/>
  <c r="B302" i="3"/>
  <c r="L300" i="3"/>
  <c r="K300" i="3" s="1"/>
  <c r="D301" i="3"/>
  <c r="G302" i="3"/>
  <c r="N299" i="3" l="1"/>
  <c r="F299" i="3"/>
  <c r="I299" i="3"/>
  <c r="C301" i="3"/>
  <c r="E300" i="3"/>
  <c r="H300" i="3" s="1"/>
  <c r="M299" i="3"/>
  <c r="P299" i="3" s="1"/>
  <c r="B303" i="3"/>
  <c r="L301" i="3"/>
  <c r="K301" i="3" s="1"/>
  <c r="D302" i="3"/>
  <c r="G303" i="3"/>
  <c r="A297" i="3"/>
  <c r="S297" i="3" s="1"/>
  <c r="Q298" i="3"/>
  <c r="R298" i="3" s="1"/>
  <c r="O298" i="3"/>
  <c r="A298" i="3" l="1"/>
  <c r="S298" i="3" s="1"/>
  <c r="I300" i="3"/>
  <c r="N300" i="3"/>
  <c r="F300" i="3"/>
  <c r="L302" i="3"/>
  <c r="K302" i="3" s="1"/>
  <c r="B304" i="3"/>
  <c r="D303" i="3"/>
  <c r="G304" i="3"/>
  <c r="O299" i="3"/>
  <c r="Q299" i="3"/>
  <c r="R299" i="3" s="1"/>
  <c r="E301" i="3"/>
  <c r="H301" i="3" s="1"/>
  <c r="C302" i="3"/>
  <c r="M300" i="3"/>
  <c r="P300" i="3" s="1"/>
  <c r="I301" i="3" l="1"/>
  <c r="N301" i="3"/>
  <c r="F301" i="3"/>
  <c r="G305" i="3"/>
  <c r="A299" i="3"/>
  <c r="S299" i="3" s="1"/>
  <c r="O300" i="3"/>
  <c r="Q300" i="3"/>
  <c r="R300" i="3" s="1"/>
  <c r="D304" i="3"/>
  <c r="B305" i="3"/>
  <c r="L303" i="3"/>
  <c r="K303" i="3" s="1"/>
  <c r="C303" i="3"/>
  <c r="E302" i="3"/>
  <c r="H302" i="3" s="1"/>
  <c r="M301" i="3"/>
  <c r="P301" i="3" s="1"/>
  <c r="A300" i="3" l="1"/>
  <c r="S300" i="3" s="1"/>
  <c r="N302" i="3"/>
  <c r="F302" i="3"/>
  <c r="I302" i="3"/>
  <c r="C304" i="3"/>
  <c r="E303" i="3"/>
  <c r="H303" i="3" s="1"/>
  <c r="M302" i="3"/>
  <c r="P302" i="3" s="1"/>
  <c r="B306" i="3"/>
  <c r="L304" i="3"/>
  <c r="K304" i="3" s="1"/>
  <c r="D305" i="3"/>
  <c r="G306" i="3"/>
  <c r="Q301" i="3"/>
  <c r="R301" i="3" s="1"/>
  <c r="O301" i="3"/>
  <c r="A301" i="3" l="1"/>
  <c r="S301" i="3" s="1"/>
  <c r="N303" i="3"/>
  <c r="F303" i="3"/>
  <c r="I303" i="3"/>
  <c r="B307" i="3"/>
  <c r="L305" i="3"/>
  <c r="K305" i="3" s="1"/>
  <c r="D306" i="3"/>
  <c r="G307" i="3"/>
  <c r="C305" i="3"/>
  <c r="E304" i="3"/>
  <c r="H304" i="3" s="1"/>
  <c r="M303" i="3"/>
  <c r="P303" i="3" s="1"/>
  <c r="Q302" i="3"/>
  <c r="R302" i="3" s="1"/>
  <c r="O302" i="3"/>
  <c r="A302" i="3" l="1"/>
  <c r="S302" i="3" s="1"/>
  <c r="N304" i="3"/>
  <c r="F304" i="3"/>
  <c r="I304" i="3"/>
  <c r="E305" i="3"/>
  <c r="H305" i="3" s="1"/>
  <c r="C306" i="3"/>
  <c r="M304" i="3"/>
  <c r="P304" i="3" s="1"/>
  <c r="G308" i="3"/>
  <c r="O303" i="3"/>
  <c r="Q303" i="3"/>
  <c r="R303" i="3" s="1"/>
  <c r="B308" i="3"/>
  <c r="D307" i="3"/>
  <c r="L306" i="3"/>
  <c r="K306" i="3" s="1"/>
  <c r="I305" i="3" l="1"/>
  <c r="N305" i="3"/>
  <c r="F305" i="3"/>
  <c r="D308" i="3"/>
  <c r="L307" i="3"/>
  <c r="K307" i="3" s="1"/>
  <c r="B309" i="3"/>
  <c r="G309" i="3"/>
  <c r="A303" i="3"/>
  <c r="S303" i="3" s="1"/>
  <c r="C307" i="3"/>
  <c r="E306" i="3"/>
  <c r="H306" i="3" s="1"/>
  <c r="M305" i="3"/>
  <c r="P305" i="3" s="1"/>
  <c r="O304" i="3"/>
  <c r="Q304" i="3"/>
  <c r="R304" i="3" s="1"/>
  <c r="A304" i="3" l="1"/>
  <c r="S304" i="3" s="1"/>
  <c r="N306" i="3"/>
  <c r="F306" i="3"/>
  <c r="I306" i="3"/>
  <c r="G310" i="3"/>
  <c r="C308" i="3"/>
  <c r="E307" i="3"/>
  <c r="H307" i="3" s="1"/>
  <c r="M306" i="3"/>
  <c r="P306" i="3" s="1"/>
  <c r="B310" i="3"/>
  <c r="L308" i="3"/>
  <c r="K308" i="3" s="1"/>
  <c r="D309" i="3"/>
  <c r="Q305" i="3"/>
  <c r="R305" i="3" s="1"/>
  <c r="O305" i="3"/>
  <c r="A305" i="3" l="1"/>
  <c r="S305" i="3" s="1"/>
  <c r="N307" i="3"/>
  <c r="F307" i="3"/>
  <c r="I307" i="3"/>
  <c r="C309" i="3"/>
  <c r="E308" i="3"/>
  <c r="H308" i="3" s="1"/>
  <c r="M307" i="3"/>
  <c r="P307" i="3" s="1"/>
  <c r="B311" i="3"/>
  <c r="L309" i="3"/>
  <c r="K309" i="3" s="1"/>
  <c r="D310" i="3"/>
  <c r="G311" i="3"/>
  <c r="Q306" i="3"/>
  <c r="R306" i="3" s="1"/>
  <c r="O306" i="3"/>
  <c r="A306" i="3" l="1"/>
  <c r="S306" i="3" s="1"/>
  <c r="I308" i="3"/>
  <c r="N308" i="3"/>
  <c r="F308" i="3"/>
  <c r="L310" i="3"/>
  <c r="K310" i="3" s="1"/>
  <c r="B312" i="3"/>
  <c r="D311" i="3"/>
  <c r="G312" i="3"/>
  <c r="O307" i="3"/>
  <c r="Q307" i="3"/>
  <c r="R307" i="3" s="1"/>
  <c r="E309" i="3"/>
  <c r="H309" i="3" s="1"/>
  <c r="C310" i="3"/>
  <c r="M308" i="3"/>
  <c r="P308" i="3" s="1"/>
  <c r="I309" i="3" l="1"/>
  <c r="N309" i="3"/>
  <c r="F309" i="3"/>
  <c r="C311" i="3"/>
  <c r="E310" i="3"/>
  <c r="H310" i="3" s="1"/>
  <c r="M309" i="3"/>
  <c r="P309" i="3" s="1"/>
  <c r="G313" i="3"/>
  <c r="A307" i="3"/>
  <c r="S307" i="3" s="1"/>
  <c r="O308" i="3"/>
  <c r="Q308" i="3"/>
  <c r="R308" i="3" s="1"/>
  <c r="D312" i="3"/>
  <c r="B313" i="3"/>
  <c r="L311" i="3"/>
  <c r="K311" i="3" s="1"/>
  <c r="A308" i="3" l="1"/>
  <c r="S308" i="3" s="1"/>
  <c r="N310" i="3"/>
  <c r="F310" i="3"/>
  <c r="I310" i="3"/>
  <c r="Q309" i="3"/>
  <c r="R309" i="3" s="1"/>
  <c r="O309" i="3"/>
  <c r="B314" i="3"/>
  <c r="L312" i="3"/>
  <c r="K312" i="3" s="1"/>
  <c r="D313" i="3"/>
  <c r="G314" i="3"/>
  <c r="C312" i="3"/>
  <c r="E311" i="3"/>
  <c r="H311" i="3" s="1"/>
  <c r="M310" i="3"/>
  <c r="P310" i="3" s="1"/>
  <c r="A309" i="3" l="1"/>
  <c r="S309" i="3" s="1"/>
  <c r="N311" i="3"/>
  <c r="F311" i="3"/>
  <c r="I311" i="3"/>
  <c r="C313" i="3"/>
  <c r="E312" i="3"/>
  <c r="H312" i="3" s="1"/>
  <c r="M311" i="3"/>
  <c r="P311" i="3" s="1"/>
  <c r="G315" i="3"/>
  <c r="B315" i="3"/>
  <c r="L313" i="3"/>
  <c r="K313" i="3" s="1"/>
  <c r="D314" i="3"/>
  <c r="Q310" i="3"/>
  <c r="R310" i="3" s="1"/>
  <c r="O310" i="3"/>
  <c r="A310" i="3" l="1"/>
  <c r="S310" i="3" s="1"/>
  <c r="N312" i="3"/>
  <c r="F312" i="3"/>
  <c r="I312" i="3"/>
  <c r="G316" i="3"/>
  <c r="B316" i="3"/>
  <c r="D315" i="3"/>
  <c r="L314" i="3"/>
  <c r="K314" i="3" s="1"/>
  <c r="O311" i="3"/>
  <c r="Q311" i="3"/>
  <c r="R311" i="3" s="1"/>
  <c r="E313" i="3"/>
  <c r="H313" i="3" s="1"/>
  <c r="C314" i="3"/>
  <c r="M312" i="3"/>
  <c r="P312" i="3" s="1"/>
  <c r="A311" i="3" l="1"/>
  <c r="S311" i="3" s="1"/>
  <c r="I313" i="3"/>
  <c r="N313" i="3"/>
  <c r="F313" i="3"/>
  <c r="C315" i="3"/>
  <c r="E314" i="3"/>
  <c r="H314" i="3" s="1"/>
  <c r="M313" i="3"/>
  <c r="P313" i="3" s="1"/>
  <c r="D316" i="3"/>
  <c r="L315" i="3"/>
  <c r="K315" i="3" s="1"/>
  <c r="B317" i="3"/>
  <c r="O312" i="3"/>
  <c r="Q312" i="3"/>
  <c r="R312" i="3" s="1"/>
  <c r="G317" i="3"/>
  <c r="A312" i="3" l="1"/>
  <c r="S312" i="3" s="1"/>
  <c r="N314" i="3"/>
  <c r="F314" i="3"/>
  <c r="I314" i="3"/>
  <c r="Q313" i="3"/>
  <c r="R313" i="3" s="1"/>
  <c r="O313" i="3"/>
  <c r="B318" i="3"/>
  <c r="L316" i="3"/>
  <c r="K316" i="3" s="1"/>
  <c r="D317" i="3"/>
  <c r="G318" i="3"/>
  <c r="C316" i="3"/>
  <c r="E315" i="3"/>
  <c r="H315" i="3" s="1"/>
  <c r="M314" i="3"/>
  <c r="P314" i="3" s="1"/>
  <c r="A313" i="3" l="1"/>
  <c r="S313" i="3" s="1"/>
  <c r="N315" i="3"/>
  <c r="F315" i="3"/>
  <c r="I315" i="3"/>
  <c r="C317" i="3"/>
  <c r="E316" i="3"/>
  <c r="H316" i="3" s="1"/>
  <c r="M315" i="3"/>
  <c r="P315" i="3" s="1"/>
  <c r="G319" i="3"/>
  <c r="B319" i="3"/>
  <c r="L317" i="3"/>
  <c r="K317" i="3" s="1"/>
  <c r="D318" i="3"/>
  <c r="Q314" i="3"/>
  <c r="R314" i="3" s="1"/>
  <c r="O314" i="3"/>
  <c r="I316" i="3" l="1"/>
  <c r="N316" i="3"/>
  <c r="F316" i="3"/>
  <c r="L318" i="3"/>
  <c r="K318" i="3" s="1"/>
  <c r="B320" i="3"/>
  <c r="D319" i="3"/>
  <c r="G320" i="3"/>
  <c r="O315" i="3"/>
  <c r="Q315" i="3"/>
  <c r="R315" i="3" s="1"/>
  <c r="A314" i="3"/>
  <c r="S314" i="3" s="1"/>
  <c r="E317" i="3"/>
  <c r="H317" i="3" s="1"/>
  <c r="C318" i="3"/>
  <c r="M316" i="3"/>
  <c r="P316" i="3" s="1"/>
  <c r="I317" i="3" l="1"/>
  <c r="N317" i="3"/>
  <c r="F317" i="3"/>
  <c r="G321" i="3"/>
  <c r="A315" i="3"/>
  <c r="S315" i="3" s="1"/>
  <c r="O316" i="3"/>
  <c r="Q316" i="3"/>
  <c r="R316" i="3" s="1"/>
  <c r="C319" i="3"/>
  <c r="E318" i="3"/>
  <c r="H318" i="3" s="1"/>
  <c r="M317" i="3"/>
  <c r="P317" i="3" s="1"/>
  <c r="D320" i="3"/>
  <c r="B321" i="3"/>
  <c r="L319" i="3"/>
  <c r="K319" i="3" s="1"/>
  <c r="A316" i="3" l="1"/>
  <c r="S316" i="3" s="1"/>
  <c r="N318" i="3"/>
  <c r="F318" i="3"/>
  <c r="I318" i="3"/>
  <c r="B322" i="3"/>
  <c r="L320" i="3"/>
  <c r="K320" i="3" s="1"/>
  <c r="D321" i="3"/>
  <c r="C320" i="3"/>
  <c r="E319" i="3"/>
  <c r="H319" i="3" s="1"/>
  <c r="M318" i="3"/>
  <c r="P318" i="3" s="1"/>
  <c r="G322" i="3"/>
  <c r="Q317" i="3"/>
  <c r="R317" i="3" s="1"/>
  <c r="O317" i="3"/>
  <c r="N319" i="3" l="1"/>
  <c r="F319" i="3"/>
  <c r="I319" i="3"/>
  <c r="B323" i="3"/>
  <c r="L321" i="3"/>
  <c r="K321" i="3" s="1"/>
  <c r="D322" i="3"/>
  <c r="G323" i="3"/>
  <c r="C321" i="3"/>
  <c r="E320" i="3"/>
  <c r="H320" i="3" s="1"/>
  <c r="M319" i="3"/>
  <c r="P319" i="3" s="1"/>
  <c r="A317" i="3"/>
  <c r="S317" i="3" s="1"/>
  <c r="Q318" i="3"/>
  <c r="R318" i="3" s="1"/>
  <c r="O318" i="3"/>
  <c r="A318" i="3" l="1"/>
  <c r="S318" i="3" s="1"/>
  <c r="G324" i="3"/>
  <c r="E321" i="3"/>
  <c r="H321" i="3" s="1"/>
  <c r="C322" i="3"/>
  <c r="M320" i="3"/>
  <c r="P320" i="3" s="1"/>
  <c r="O319" i="3"/>
  <c r="Q319" i="3"/>
  <c r="R319" i="3" s="1"/>
  <c r="B324" i="3"/>
  <c r="D323" i="3"/>
  <c r="L322" i="3"/>
  <c r="K322" i="3" s="1"/>
  <c r="N320" i="3"/>
  <c r="F320" i="3"/>
  <c r="I320" i="3"/>
  <c r="O320" i="3" l="1"/>
  <c r="Q320" i="3"/>
  <c r="R320" i="3" s="1"/>
  <c r="D324" i="3"/>
  <c r="L323" i="3"/>
  <c r="K323" i="3" s="1"/>
  <c r="B325" i="3"/>
  <c r="C323" i="3"/>
  <c r="E322" i="3"/>
  <c r="H322" i="3" s="1"/>
  <c r="M321" i="3"/>
  <c r="P321" i="3" s="1"/>
  <c r="I321" i="3"/>
  <c r="N321" i="3"/>
  <c r="F321" i="3"/>
  <c r="A319" i="3"/>
  <c r="S319" i="3" s="1"/>
  <c r="G325" i="3"/>
  <c r="A320" i="3" l="1"/>
  <c r="S320" i="3" s="1"/>
  <c r="N322" i="3"/>
  <c r="F322" i="3"/>
  <c r="I322" i="3"/>
  <c r="G326" i="3"/>
  <c r="C324" i="3"/>
  <c r="E323" i="3"/>
  <c r="H323" i="3" s="1"/>
  <c r="M322" i="3"/>
  <c r="P322" i="3" s="1"/>
  <c r="Q321" i="3"/>
  <c r="R321" i="3" s="1"/>
  <c r="O321" i="3"/>
  <c r="B326" i="3"/>
  <c r="L324" i="3"/>
  <c r="K324" i="3" s="1"/>
  <c r="D325" i="3"/>
  <c r="A321" i="3" l="1"/>
  <c r="S321" i="3" s="1"/>
  <c r="N323" i="3"/>
  <c r="F323" i="3"/>
  <c r="I323" i="3"/>
  <c r="B327" i="3"/>
  <c r="L325" i="3"/>
  <c r="K325" i="3" s="1"/>
  <c r="D326" i="3"/>
  <c r="C325" i="3"/>
  <c r="E324" i="3"/>
  <c r="H324" i="3" s="1"/>
  <c r="M323" i="3"/>
  <c r="P323" i="3" s="1"/>
  <c r="G327" i="3"/>
  <c r="Q322" i="3"/>
  <c r="R322" i="3" s="1"/>
  <c r="O322" i="3"/>
  <c r="A322" i="3" l="1"/>
  <c r="S322" i="3" s="1"/>
  <c r="I324" i="3"/>
  <c r="N324" i="3"/>
  <c r="F324" i="3"/>
  <c r="E325" i="3"/>
  <c r="H325" i="3" s="1"/>
  <c r="C326" i="3"/>
  <c r="M324" i="3"/>
  <c r="P324" i="3" s="1"/>
  <c r="G328" i="3"/>
  <c r="O323" i="3"/>
  <c r="Q323" i="3"/>
  <c r="R323" i="3" s="1"/>
  <c r="L326" i="3"/>
  <c r="K326" i="3" s="1"/>
  <c r="B328" i="3"/>
  <c r="D327" i="3"/>
  <c r="A323" i="3" l="1"/>
  <c r="S323" i="3" s="1"/>
  <c r="I325" i="3"/>
  <c r="N325" i="3"/>
  <c r="F325" i="3"/>
  <c r="G329" i="3"/>
  <c r="O324" i="3"/>
  <c r="Q324" i="3"/>
  <c r="R324" i="3" s="1"/>
  <c r="C327" i="3"/>
  <c r="E326" i="3"/>
  <c r="H326" i="3" s="1"/>
  <c r="M325" i="3"/>
  <c r="P325" i="3" s="1"/>
  <c r="D328" i="3"/>
  <c r="B329" i="3"/>
  <c r="L327" i="3"/>
  <c r="K327" i="3" s="1"/>
  <c r="A324" i="3" l="1"/>
  <c r="S324" i="3" s="1"/>
  <c r="N326" i="3"/>
  <c r="F326" i="3"/>
  <c r="I326" i="3"/>
  <c r="G330" i="3"/>
  <c r="Q325" i="3"/>
  <c r="R325" i="3" s="1"/>
  <c r="O325" i="3"/>
  <c r="B330" i="3"/>
  <c r="L328" i="3"/>
  <c r="K328" i="3" s="1"/>
  <c r="D329" i="3"/>
  <c r="C328" i="3"/>
  <c r="E327" i="3"/>
  <c r="H327" i="3" s="1"/>
  <c r="M326" i="3"/>
  <c r="P326" i="3" s="1"/>
  <c r="A325" i="3" l="1"/>
  <c r="S325" i="3" s="1"/>
  <c r="N327" i="3"/>
  <c r="F327" i="3"/>
  <c r="I327" i="3"/>
  <c r="C329" i="3"/>
  <c r="E328" i="3"/>
  <c r="H328" i="3" s="1"/>
  <c r="M327" i="3"/>
  <c r="P327" i="3" s="1"/>
  <c r="G331" i="3"/>
  <c r="B331" i="3"/>
  <c r="L329" i="3"/>
  <c r="K329" i="3" s="1"/>
  <c r="D330" i="3"/>
  <c r="Q326" i="3"/>
  <c r="R326" i="3" s="1"/>
  <c r="O326" i="3"/>
  <c r="A326" i="3" l="1"/>
  <c r="S326" i="3" s="1"/>
  <c r="N328" i="3"/>
  <c r="F328" i="3"/>
  <c r="I328" i="3"/>
  <c r="G332" i="3"/>
  <c r="B332" i="3"/>
  <c r="D331" i="3"/>
  <c r="L330" i="3"/>
  <c r="K330" i="3" s="1"/>
  <c r="O327" i="3"/>
  <c r="Q327" i="3"/>
  <c r="R327" i="3" s="1"/>
  <c r="E329" i="3"/>
  <c r="H329" i="3" s="1"/>
  <c r="C330" i="3"/>
  <c r="M328" i="3"/>
  <c r="P328" i="3" s="1"/>
  <c r="A327" i="3" l="1"/>
  <c r="S327" i="3" s="1"/>
  <c r="I329" i="3"/>
  <c r="N329" i="3"/>
  <c r="F329" i="3"/>
  <c r="C331" i="3"/>
  <c r="E330" i="3"/>
  <c r="H330" i="3" s="1"/>
  <c r="M329" i="3"/>
  <c r="P329" i="3" s="1"/>
  <c r="B333" i="3"/>
  <c r="L331" i="3"/>
  <c r="K331" i="3" s="1"/>
  <c r="D332" i="3"/>
  <c r="G333" i="3"/>
  <c r="O328" i="3"/>
  <c r="Q328" i="3"/>
  <c r="R328" i="3" s="1"/>
  <c r="A328" i="3" l="1"/>
  <c r="S328" i="3" s="1"/>
  <c r="N330" i="3"/>
  <c r="F330" i="3"/>
  <c r="I330" i="3"/>
  <c r="B334" i="3"/>
  <c r="L332" i="3"/>
  <c r="K332" i="3" s="1"/>
  <c r="D333" i="3"/>
  <c r="G334" i="3"/>
  <c r="Q329" i="3"/>
  <c r="R329" i="3" s="1"/>
  <c r="O329" i="3"/>
  <c r="C332" i="3"/>
  <c r="E331" i="3"/>
  <c r="H331" i="3" s="1"/>
  <c r="M330" i="3"/>
  <c r="P330" i="3" s="1"/>
  <c r="A329" i="3" l="1"/>
  <c r="S329" i="3" s="1"/>
  <c r="I331" i="3"/>
  <c r="N331" i="3"/>
  <c r="F331" i="3"/>
  <c r="C333" i="3"/>
  <c r="E332" i="3"/>
  <c r="H332" i="3" s="1"/>
  <c r="M331" i="3"/>
  <c r="P331" i="3" s="1"/>
  <c r="G335" i="3"/>
  <c r="Q330" i="3"/>
  <c r="R330" i="3" s="1"/>
  <c r="O330" i="3"/>
  <c r="D334" i="3"/>
  <c r="B335" i="3"/>
  <c r="L333" i="3"/>
  <c r="K333" i="3" s="1"/>
  <c r="A330" i="3" l="1"/>
  <c r="S330" i="3" s="1"/>
  <c r="N332" i="3"/>
  <c r="F332" i="3"/>
  <c r="I332" i="3"/>
  <c r="G336" i="3"/>
  <c r="Q331" i="3"/>
  <c r="R331" i="3" s="1"/>
  <c r="O331" i="3"/>
  <c r="B336" i="3"/>
  <c r="L334" i="3"/>
  <c r="K334" i="3" s="1"/>
  <c r="D335" i="3"/>
  <c r="C334" i="3"/>
  <c r="E333" i="3"/>
  <c r="H333" i="3" s="1"/>
  <c r="M332" i="3"/>
  <c r="P332" i="3" s="1"/>
  <c r="A331" i="3" l="1"/>
  <c r="S331" i="3" s="1"/>
  <c r="N333" i="3"/>
  <c r="F333" i="3"/>
  <c r="I333" i="3"/>
  <c r="C335" i="3"/>
  <c r="E334" i="3"/>
  <c r="H334" i="3" s="1"/>
  <c r="M333" i="3"/>
  <c r="P333" i="3" s="1"/>
  <c r="G337" i="3"/>
  <c r="B337" i="3"/>
  <c r="L335" i="3"/>
  <c r="K335" i="3" s="1"/>
  <c r="D336" i="3"/>
  <c r="Q332" i="3"/>
  <c r="R332" i="3" s="1"/>
  <c r="O332" i="3"/>
  <c r="A332" i="3" l="1"/>
  <c r="S332" i="3" s="1"/>
  <c r="N334" i="3"/>
  <c r="F334" i="3"/>
  <c r="I334" i="3"/>
  <c r="B338" i="3"/>
  <c r="L336" i="3"/>
  <c r="K336" i="3" s="1"/>
  <c r="D337" i="3"/>
  <c r="G338" i="3"/>
  <c r="O333" i="3"/>
  <c r="Q333" i="3"/>
  <c r="R333" i="3" s="1"/>
  <c r="E335" i="3"/>
  <c r="H335" i="3" s="1"/>
  <c r="C336" i="3"/>
  <c r="M334" i="3"/>
  <c r="P334" i="3" s="1"/>
  <c r="I335" i="3" l="1"/>
  <c r="N335" i="3"/>
  <c r="F335" i="3"/>
  <c r="G339" i="3"/>
  <c r="A333" i="3"/>
  <c r="S333" i="3" s="1"/>
  <c r="O334" i="3"/>
  <c r="Q334" i="3"/>
  <c r="R334" i="3" s="1"/>
  <c r="C337" i="3"/>
  <c r="E336" i="3"/>
  <c r="H336" i="3" s="1"/>
  <c r="M335" i="3"/>
  <c r="P335" i="3" s="1"/>
  <c r="D338" i="3"/>
  <c r="B339" i="3"/>
  <c r="L337" i="3"/>
  <c r="K337" i="3" s="1"/>
  <c r="A334" i="3" l="1"/>
  <c r="S334" i="3" s="1"/>
  <c r="N336" i="3"/>
  <c r="F336" i="3"/>
  <c r="I336" i="3"/>
  <c r="Q335" i="3"/>
  <c r="R335" i="3" s="1"/>
  <c r="O335" i="3"/>
  <c r="B340" i="3"/>
  <c r="L338" i="3"/>
  <c r="K338" i="3" s="1"/>
  <c r="D339" i="3"/>
  <c r="C338" i="3"/>
  <c r="E337" i="3"/>
  <c r="H337" i="3" s="1"/>
  <c r="M336" i="3"/>
  <c r="P336" i="3" s="1"/>
  <c r="G340" i="3"/>
  <c r="A335" i="3" l="1"/>
  <c r="S335" i="3" s="1"/>
  <c r="N337" i="3"/>
  <c r="F337" i="3"/>
  <c r="I337" i="3"/>
  <c r="B341" i="3"/>
  <c r="L339" i="3"/>
  <c r="K339" i="3" s="1"/>
  <c r="D340" i="3"/>
  <c r="G341" i="3"/>
  <c r="C339" i="3"/>
  <c r="E338" i="3"/>
  <c r="H338" i="3" s="1"/>
  <c r="M337" i="3"/>
  <c r="P337" i="3" s="1"/>
  <c r="Q336" i="3"/>
  <c r="R336" i="3" s="1"/>
  <c r="O336" i="3"/>
  <c r="A336" i="3" l="1"/>
  <c r="S336" i="3" s="1"/>
  <c r="N338" i="3"/>
  <c r="F338" i="3"/>
  <c r="I338" i="3"/>
  <c r="G342" i="3"/>
  <c r="E339" i="3"/>
  <c r="H339" i="3" s="1"/>
  <c r="C340" i="3"/>
  <c r="M338" i="3"/>
  <c r="P338" i="3" s="1"/>
  <c r="O337" i="3"/>
  <c r="Q337" i="3"/>
  <c r="R337" i="3" s="1"/>
  <c r="B342" i="3"/>
  <c r="L340" i="3"/>
  <c r="K340" i="3" s="1"/>
  <c r="D341" i="3"/>
  <c r="D342" i="3" l="1"/>
  <c r="B343" i="3"/>
  <c r="L341" i="3"/>
  <c r="K341" i="3" s="1"/>
  <c r="C341" i="3"/>
  <c r="E340" i="3"/>
  <c r="H340" i="3" s="1"/>
  <c r="M339" i="3"/>
  <c r="P339" i="3" s="1"/>
  <c r="A337" i="3"/>
  <c r="S337" i="3" s="1"/>
  <c r="O338" i="3"/>
  <c r="Q338" i="3"/>
  <c r="R338" i="3" s="1"/>
  <c r="G343" i="3"/>
  <c r="I339" i="3"/>
  <c r="N339" i="3"/>
  <c r="F339" i="3"/>
  <c r="A338" i="3" l="1"/>
  <c r="S338" i="3" s="1"/>
  <c r="Q339" i="3"/>
  <c r="R339" i="3" s="1"/>
  <c r="O339" i="3"/>
  <c r="G344" i="3"/>
  <c r="N340" i="3"/>
  <c r="F340" i="3"/>
  <c r="I340" i="3"/>
  <c r="C342" i="3"/>
  <c r="E341" i="3"/>
  <c r="H341" i="3" s="1"/>
  <c r="M340" i="3"/>
  <c r="P340" i="3" s="1"/>
  <c r="B344" i="3"/>
  <c r="L342" i="3"/>
  <c r="K342" i="3" s="1"/>
  <c r="D343" i="3"/>
  <c r="N341" i="3" l="1"/>
  <c r="F341" i="3"/>
  <c r="I341" i="3"/>
  <c r="B345" i="3"/>
  <c r="L343" i="3"/>
  <c r="K343" i="3" s="1"/>
  <c r="D344" i="3"/>
  <c r="G345" i="3"/>
  <c r="C343" i="3"/>
  <c r="E342" i="3"/>
  <c r="H342" i="3" s="1"/>
  <c r="M341" i="3"/>
  <c r="P341" i="3" s="1"/>
  <c r="Q340" i="3"/>
  <c r="R340" i="3" s="1"/>
  <c r="O340" i="3"/>
  <c r="A339" i="3"/>
  <c r="S339" i="3" s="1"/>
  <c r="A340" i="3" l="1"/>
  <c r="S340" i="3" s="1"/>
  <c r="G346" i="3"/>
  <c r="E343" i="3"/>
  <c r="H343" i="3" s="1"/>
  <c r="C344" i="3"/>
  <c r="M342" i="3"/>
  <c r="P342" i="3" s="1"/>
  <c r="O341" i="3"/>
  <c r="Q341" i="3"/>
  <c r="R341" i="3" s="1"/>
  <c r="B346" i="3"/>
  <c r="L344" i="3"/>
  <c r="K344" i="3" s="1"/>
  <c r="D345" i="3"/>
  <c r="N342" i="3"/>
  <c r="F342" i="3"/>
  <c r="I342" i="3"/>
  <c r="O342" i="3" l="1"/>
  <c r="Q342" i="3"/>
  <c r="R342" i="3" s="1"/>
  <c r="D346" i="3"/>
  <c r="B347" i="3"/>
  <c r="L345" i="3"/>
  <c r="K345" i="3" s="1"/>
  <c r="C345" i="3"/>
  <c r="E344" i="3"/>
  <c r="H344" i="3" s="1"/>
  <c r="M343" i="3"/>
  <c r="P343" i="3" s="1"/>
  <c r="I343" i="3"/>
  <c r="N343" i="3"/>
  <c r="F343" i="3"/>
  <c r="A341" i="3"/>
  <c r="S341" i="3" s="1"/>
  <c r="G347" i="3"/>
  <c r="A342" i="3" l="1"/>
  <c r="S342" i="3" s="1"/>
  <c r="C346" i="3"/>
  <c r="E345" i="3"/>
  <c r="H345" i="3" s="1"/>
  <c r="M344" i="3"/>
  <c r="P344" i="3" s="1"/>
  <c r="B348" i="3"/>
  <c r="L346" i="3"/>
  <c r="K346" i="3" s="1"/>
  <c r="D347" i="3"/>
  <c r="N344" i="3"/>
  <c r="F344" i="3"/>
  <c r="I344" i="3"/>
  <c r="Q343" i="3"/>
  <c r="R343" i="3" s="1"/>
  <c r="O343" i="3"/>
  <c r="G348" i="3"/>
  <c r="A343" i="3" l="1"/>
  <c r="S343" i="3" s="1"/>
  <c r="B349" i="3"/>
  <c r="L347" i="3"/>
  <c r="K347" i="3" s="1"/>
  <c r="D348" i="3"/>
  <c r="Q344" i="3"/>
  <c r="R344" i="3" s="1"/>
  <c r="O344" i="3"/>
  <c r="G349" i="3"/>
  <c r="N345" i="3"/>
  <c r="F345" i="3"/>
  <c r="I345" i="3"/>
  <c r="C347" i="3"/>
  <c r="E346" i="3"/>
  <c r="H346" i="3" s="1"/>
  <c r="M345" i="3"/>
  <c r="P345" i="3" s="1"/>
  <c r="N346" i="3" l="1"/>
  <c r="F346" i="3"/>
  <c r="I346" i="3"/>
  <c r="A344" i="3"/>
  <c r="S344" i="3" s="1"/>
  <c r="E347" i="3"/>
  <c r="H347" i="3" s="1"/>
  <c r="C348" i="3"/>
  <c r="M346" i="3"/>
  <c r="P346" i="3" s="1"/>
  <c r="G350" i="3"/>
  <c r="O345" i="3"/>
  <c r="Q345" i="3"/>
  <c r="R345" i="3" s="1"/>
  <c r="B350" i="3"/>
  <c r="L348" i="3"/>
  <c r="K348" i="3" s="1"/>
  <c r="D349" i="3"/>
  <c r="A345" i="3" l="1"/>
  <c r="S345" i="3" s="1"/>
  <c r="I347" i="3"/>
  <c r="N347" i="3"/>
  <c r="F347" i="3"/>
  <c r="D350" i="3"/>
  <c r="B351" i="3"/>
  <c r="L349" i="3"/>
  <c r="K349" i="3" s="1"/>
  <c r="G351" i="3"/>
  <c r="C349" i="3"/>
  <c r="E348" i="3"/>
  <c r="H348" i="3" s="1"/>
  <c r="M347" i="3"/>
  <c r="P347" i="3" s="1"/>
  <c r="O346" i="3"/>
  <c r="Q346" i="3"/>
  <c r="R346" i="3" s="1"/>
  <c r="A346" i="3" l="1"/>
  <c r="S346" i="3" s="1"/>
  <c r="N348" i="3"/>
  <c r="F348" i="3"/>
  <c r="I348" i="3"/>
  <c r="G352" i="3"/>
  <c r="Q347" i="3"/>
  <c r="R347" i="3" s="1"/>
  <c r="O347" i="3"/>
  <c r="C350" i="3"/>
  <c r="E349" i="3"/>
  <c r="H349" i="3" s="1"/>
  <c r="M348" i="3"/>
  <c r="P348" i="3" s="1"/>
  <c r="B352" i="3"/>
  <c r="L350" i="3"/>
  <c r="K350" i="3" s="1"/>
  <c r="D351" i="3"/>
  <c r="A347" i="3" l="1"/>
  <c r="S347" i="3" s="1"/>
  <c r="N349" i="3"/>
  <c r="F349" i="3"/>
  <c r="I349" i="3"/>
  <c r="B353" i="3"/>
  <c r="L351" i="3"/>
  <c r="K351" i="3" s="1"/>
  <c r="D352" i="3"/>
  <c r="G353" i="3"/>
  <c r="C351" i="3"/>
  <c r="E350" i="3"/>
  <c r="H350" i="3" s="1"/>
  <c r="M349" i="3"/>
  <c r="P349" i="3" s="1"/>
  <c r="Q348" i="3"/>
  <c r="R348" i="3" s="1"/>
  <c r="O348" i="3"/>
  <c r="A348" i="3" l="1"/>
  <c r="S348" i="3" s="1"/>
  <c r="N350" i="3"/>
  <c r="F350" i="3"/>
  <c r="I350" i="3"/>
  <c r="G354" i="3"/>
  <c r="O349" i="3"/>
  <c r="Q349" i="3"/>
  <c r="R349" i="3" s="1"/>
  <c r="E351" i="3"/>
  <c r="H351" i="3" s="1"/>
  <c r="C352" i="3"/>
  <c r="M350" i="3"/>
  <c r="P350" i="3" s="1"/>
  <c r="B354" i="3"/>
  <c r="L352" i="3"/>
  <c r="K352" i="3" s="1"/>
  <c r="D353" i="3"/>
  <c r="A349" i="3" l="1"/>
  <c r="S349" i="3" s="1"/>
  <c r="I351" i="3"/>
  <c r="N351" i="3"/>
  <c r="F351" i="3"/>
  <c r="D354" i="3"/>
  <c r="B355" i="3"/>
  <c r="L353" i="3"/>
  <c r="K353" i="3" s="1"/>
  <c r="C353" i="3"/>
  <c r="E352" i="3"/>
  <c r="H352" i="3" s="1"/>
  <c r="M351" i="3"/>
  <c r="P351" i="3" s="1"/>
  <c r="O350" i="3"/>
  <c r="Q350" i="3"/>
  <c r="R350" i="3" s="1"/>
  <c r="G355" i="3"/>
  <c r="N352" i="3" l="1"/>
  <c r="F352" i="3"/>
  <c r="I352" i="3"/>
  <c r="A350" i="3"/>
  <c r="S350" i="3" s="1"/>
  <c r="C354" i="3"/>
  <c r="E353" i="3"/>
  <c r="H353" i="3" s="1"/>
  <c r="M352" i="3"/>
  <c r="P352" i="3" s="1"/>
  <c r="Q351" i="3"/>
  <c r="R351" i="3" s="1"/>
  <c r="O351" i="3"/>
  <c r="B356" i="3"/>
  <c r="L354" i="3"/>
  <c r="K354" i="3" s="1"/>
  <c r="D355" i="3"/>
  <c r="G356" i="3"/>
  <c r="A351" i="3" l="1"/>
  <c r="S351" i="3" s="1"/>
  <c r="N353" i="3"/>
  <c r="F353" i="3"/>
  <c r="I353" i="3"/>
  <c r="G357" i="3"/>
  <c r="B357" i="3"/>
  <c r="L355" i="3"/>
  <c r="K355" i="3" s="1"/>
  <c r="D356" i="3"/>
  <c r="C355" i="3"/>
  <c r="E354" i="3"/>
  <c r="H354" i="3" s="1"/>
  <c r="M353" i="3"/>
  <c r="P353" i="3" s="1"/>
  <c r="Q352" i="3"/>
  <c r="R352" i="3" s="1"/>
  <c r="O352" i="3"/>
  <c r="N354" i="3" l="1"/>
  <c r="F354" i="3"/>
  <c r="I354" i="3"/>
  <c r="B358" i="3"/>
  <c r="L356" i="3"/>
  <c r="K356" i="3" s="1"/>
  <c r="D357" i="3"/>
  <c r="E355" i="3"/>
  <c r="H355" i="3" s="1"/>
  <c r="C356" i="3"/>
  <c r="M354" i="3"/>
  <c r="P354" i="3" s="1"/>
  <c r="O353" i="3"/>
  <c r="Q353" i="3"/>
  <c r="R353" i="3" s="1"/>
  <c r="A352" i="3"/>
  <c r="S352" i="3" s="1"/>
  <c r="G358" i="3"/>
  <c r="A353" i="3" l="1"/>
  <c r="S353" i="3" s="1"/>
  <c r="I355" i="3"/>
  <c r="N355" i="3"/>
  <c r="F355" i="3"/>
  <c r="C357" i="3"/>
  <c r="E356" i="3"/>
  <c r="H356" i="3" s="1"/>
  <c r="M355" i="3"/>
  <c r="P355" i="3" s="1"/>
  <c r="G359" i="3"/>
  <c r="O354" i="3"/>
  <c r="Q354" i="3"/>
  <c r="R354" i="3" s="1"/>
  <c r="D358" i="3"/>
  <c r="B359" i="3"/>
  <c r="L357" i="3"/>
  <c r="K357" i="3" s="1"/>
  <c r="A354" i="3" l="1"/>
  <c r="S354" i="3" s="1"/>
  <c r="N356" i="3"/>
  <c r="F356" i="3"/>
  <c r="I356" i="3"/>
  <c r="G360" i="3"/>
  <c r="Q355" i="3"/>
  <c r="R355" i="3" s="1"/>
  <c r="O355" i="3"/>
  <c r="B360" i="3"/>
  <c r="L358" i="3"/>
  <c r="K358" i="3" s="1"/>
  <c r="D359" i="3"/>
  <c r="C358" i="3"/>
  <c r="E357" i="3"/>
  <c r="H357" i="3" s="1"/>
  <c r="M356" i="3"/>
  <c r="P356" i="3" s="1"/>
  <c r="A355" i="3" l="1"/>
  <c r="S355" i="3" s="1"/>
  <c r="N357" i="3"/>
  <c r="F357" i="3"/>
  <c r="I357" i="3"/>
  <c r="C359" i="3"/>
  <c r="E358" i="3"/>
  <c r="H358" i="3" s="1"/>
  <c r="M357" i="3"/>
  <c r="P357" i="3" s="1"/>
  <c r="G361" i="3"/>
  <c r="B361" i="3"/>
  <c r="L359" i="3"/>
  <c r="K359" i="3" s="1"/>
  <c r="D360" i="3"/>
  <c r="Q356" i="3"/>
  <c r="R356" i="3" s="1"/>
  <c r="O356" i="3"/>
  <c r="A356" i="3" l="1"/>
  <c r="S356" i="3" s="1"/>
  <c r="N358" i="3"/>
  <c r="F358" i="3"/>
  <c r="I358" i="3"/>
  <c r="B362" i="3"/>
  <c r="L360" i="3"/>
  <c r="K360" i="3" s="1"/>
  <c r="D361" i="3"/>
  <c r="G362" i="3"/>
  <c r="O357" i="3"/>
  <c r="Q357" i="3"/>
  <c r="R357" i="3" s="1"/>
  <c r="E359" i="3"/>
  <c r="H359" i="3" s="1"/>
  <c r="C360" i="3"/>
  <c r="M358" i="3"/>
  <c r="P358" i="3" s="1"/>
  <c r="I359" i="3" l="1"/>
  <c r="N359" i="3"/>
  <c r="F359" i="3"/>
  <c r="G363" i="3"/>
  <c r="C361" i="3"/>
  <c r="E360" i="3"/>
  <c r="H360" i="3" s="1"/>
  <c r="M359" i="3"/>
  <c r="P359" i="3" s="1"/>
  <c r="A357" i="3"/>
  <c r="S357" i="3" s="1"/>
  <c r="O358" i="3"/>
  <c r="Q358" i="3"/>
  <c r="R358" i="3" s="1"/>
  <c r="D362" i="3"/>
  <c r="B363" i="3"/>
  <c r="L361" i="3"/>
  <c r="K361" i="3" s="1"/>
  <c r="A358" i="3" l="1"/>
  <c r="S358" i="3" s="1"/>
  <c r="N360" i="3"/>
  <c r="F360" i="3"/>
  <c r="I360" i="3"/>
  <c r="C362" i="3"/>
  <c r="E361" i="3"/>
  <c r="H361" i="3" s="1"/>
  <c r="M360" i="3"/>
  <c r="P360" i="3" s="1"/>
  <c r="Q359" i="3"/>
  <c r="R359" i="3" s="1"/>
  <c r="O359" i="3"/>
  <c r="B364" i="3"/>
  <c r="L362" i="3"/>
  <c r="K362" i="3" s="1"/>
  <c r="D363" i="3"/>
  <c r="G364" i="3"/>
  <c r="N361" i="3" l="1"/>
  <c r="F361" i="3"/>
  <c r="I361" i="3"/>
  <c r="A359" i="3"/>
  <c r="S359" i="3" s="1"/>
  <c r="G365" i="3"/>
  <c r="B365" i="3"/>
  <c r="L363" i="3"/>
  <c r="K363" i="3" s="1"/>
  <c r="D364" i="3"/>
  <c r="C363" i="3"/>
  <c r="E362" i="3"/>
  <c r="H362" i="3" s="1"/>
  <c r="M361" i="3"/>
  <c r="P361" i="3" s="1"/>
  <c r="Q360" i="3"/>
  <c r="R360" i="3" s="1"/>
  <c r="O360" i="3"/>
  <c r="A360" i="3" l="1"/>
  <c r="S360" i="3" s="1"/>
  <c r="N362" i="3"/>
  <c r="F362" i="3"/>
  <c r="I362" i="3"/>
  <c r="B366" i="3"/>
  <c r="L364" i="3"/>
  <c r="K364" i="3" s="1"/>
  <c r="D365" i="3"/>
  <c r="E363" i="3"/>
  <c r="H363" i="3" s="1"/>
  <c r="C364" i="3"/>
  <c r="M362" i="3"/>
  <c r="P362" i="3" s="1"/>
  <c r="G366" i="3"/>
  <c r="O361" i="3"/>
  <c r="Q361" i="3"/>
  <c r="R361" i="3" s="1"/>
  <c r="A361" i="3" l="1"/>
  <c r="S361" i="3" s="1"/>
  <c r="C365" i="3"/>
  <c r="E364" i="3"/>
  <c r="H364" i="3" s="1"/>
  <c r="M363" i="3"/>
  <c r="P363" i="3" s="1"/>
  <c r="I363" i="3"/>
  <c r="N363" i="3"/>
  <c r="F363" i="3"/>
  <c r="G367" i="3"/>
  <c r="O362" i="3"/>
  <c r="Q362" i="3"/>
  <c r="R362" i="3" s="1"/>
  <c r="D366" i="3"/>
  <c r="B367" i="3"/>
  <c r="L365" i="3"/>
  <c r="K365" i="3" s="1"/>
  <c r="A362" i="3" l="1"/>
  <c r="S362" i="3" s="1"/>
  <c r="N364" i="3"/>
  <c r="F364" i="3"/>
  <c r="I364" i="3"/>
  <c r="G368" i="3"/>
  <c r="Q363" i="3"/>
  <c r="R363" i="3" s="1"/>
  <c r="O363" i="3"/>
  <c r="B368" i="3"/>
  <c r="L366" i="3"/>
  <c r="K366" i="3" s="1"/>
  <c r="D367" i="3"/>
  <c r="C366" i="3"/>
  <c r="E365" i="3"/>
  <c r="H365" i="3" s="1"/>
  <c r="M364" i="3"/>
  <c r="P364" i="3" s="1"/>
  <c r="N365" i="3" l="1"/>
  <c r="F365" i="3"/>
  <c r="I365" i="3"/>
  <c r="C367" i="3"/>
  <c r="E366" i="3"/>
  <c r="H366" i="3" s="1"/>
  <c r="M365" i="3"/>
  <c r="P365" i="3" s="1"/>
  <c r="A363" i="3"/>
  <c r="S363" i="3" s="1"/>
  <c r="G369" i="3"/>
  <c r="B369" i="3"/>
  <c r="L367" i="3"/>
  <c r="K367" i="3" s="1"/>
  <c r="D368" i="3"/>
  <c r="Q364" i="3"/>
  <c r="R364" i="3" s="1"/>
  <c r="O364" i="3"/>
  <c r="A364" i="3" l="1"/>
  <c r="S364" i="3" s="1"/>
  <c r="N366" i="3"/>
  <c r="F366" i="3"/>
  <c r="I366" i="3"/>
  <c r="B370" i="3"/>
  <c r="L368" i="3"/>
  <c r="K368" i="3" s="1"/>
  <c r="D369" i="3"/>
  <c r="O365" i="3"/>
  <c r="Q365" i="3"/>
  <c r="R365" i="3" s="1"/>
  <c r="G370" i="3"/>
  <c r="E367" i="3"/>
  <c r="H367" i="3" s="1"/>
  <c r="C368" i="3"/>
  <c r="M366" i="3"/>
  <c r="P366" i="3" s="1"/>
  <c r="A365" i="3" l="1"/>
  <c r="S365" i="3" s="1"/>
  <c r="I367" i="3"/>
  <c r="N367" i="3"/>
  <c r="F367" i="3"/>
  <c r="G371" i="3"/>
  <c r="C369" i="3"/>
  <c r="E368" i="3"/>
  <c r="H368" i="3" s="1"/>
  <c r="M367" i="3"/>
  <c r="P367" i="3" s="1"/>
  <c r="D370" i="3"/>
  <c r="B371" i="3"/>
  <c r="L369" i="3"/>
  <c r="K369" i="3" s="1"/>
  <c r="O366" i="3"/>
  <c r="Q366" i="3"/>
  <c r="R366" i="3" s="1"/>
  <c r="A366" i="3" l="1"/>
  <c r="S366" i="3" s="1"/>
  <c r="N368" i="3"/>
  <c r="F368" i="3"/>
  <c r="I368" i="3"/>
  <c r="B372" i="3"/>
  <c r="L370" i="3"/>
  <c r="K370" i="3" s="1"/>
  <c r="D371" i="3"/>
  <c r="C370" i="3"/>
  <c r="E369" i="3"/>
  <c r="H369" i="3" s="1"/>
  <c r="M368" i="3"/>
  <c r="P368" i="3" s="1"/>
  <c r="Q367" i="3"/>
  <c r="R367" i="3" s="1"/>
  <c r="O367" i="3"/>
  <c r="G372" i="3"/>
  <c r="A367" i="3" l="1"/>
  <c r="S367" i="3" s="1"/>
  <c r="N369" i="3"/>
  <c r="F369" i="3"/>
  <c r="I369" i="3"/>
  <c r="C371" i="3"/>
  <c r="E370" i="3"/>
  <c r="H370" i="3" s="1"/>
  <c r="M369" i="3"/>
  <c r="P369" i="3" s="1"/>
  <c r="G373" i="3"/>
  <c r="B373" i="3"/>
  <c r="L371" i="3"/>
  <c r="K371" i="3" s="1"/>
  <c r="D372" i="3"/>
  <c r="Q368" i="3"/>
  <c r="R368" i="3" s="1"/>
  <c r="O368" i="3"/>
  <c r="N370" i="3" l="1"/>
  <c r="F370" i="3"/>
  <c r="I370" i="3"/>
  <c r="B374" i="3"/>
  <c r="L372" i="3"/>
  <c r="K372" i="3" s="1"/>
  <c r="D373" i="3"/>
  <c r="G374" i="3"/>
  <c r="O369" i="3"/>
  <c r="Q369" i="3"/>
  <c r="R369" i="3" s="1"/>
  <c r="A368" i="3"/>
  <c r="S368" i="3" s="1"/>
  <c r="E371" i="3"/>
  <c r="H371" i="3" s="1"/>
  <c r="C372" i="3"/>
  <c r="M370" i="3"/>
  <c r="P370" i="3" s="1"/>
  <c r="I371" i="3" l="1"/>
  <c r="N371" i="3"/>
  <c r="F371" i="3"/>
  <c r="G375" i="3"/>
  <c r="A369" i="3"/>
  <c r="S369" i="3" s="1"/>
  <c r="C373" i="3"/>
  <c r="E372" i="3"/>
  <c r="H372" i="3" s="1"/>
  <c r="M371" i="3"/>
  <c r="P371" i="3" s="1"/>
  <c r="O370" i="3"/>
  <c r="Q370" i="3"/>
  <c r="R370" i="3" s="1"/>
  <c r="D374" i="3"/>
  <c r="B375" i="3"/>
  <c r="L373" i="3"/>
  <c r="K373" i="3" s="1"/>
  <c r="A370" i="3" l="1"/>
  <c r="S370" i="3" s="1"/>
  <c r="C374" i="3"/>
  <c r="E373" i="3"/>
  <c r="H373" i="3" s="1"/>
  <c r="M372" i="3"/>
  <c r="P372" i="3" s="1"/>
  <c r="Q371" i="3"/>
  <c r="R371" i="3" s="1"/>
  <c r="O371" i="3"/>
  <c r="N372" i="3"/>
  <c r="F372" i="3"/>
  <c r="I372" i="3"/>
  <c r="B376" i="3"/>
  <c r="L374" i="3"/>
  <c r="K374" i="3" s="1"/>
  <c r="D375" i="3"/>
  <c r="G376" i="3"/>
  <c r="A371" i="3" l="1"/>
  <c r="S371" i="3" s="1"/>
  <c r="G377" i="3"/>
  <c r="B377" i="3"/>
  <c r="L375" i="3"/>
  <c r="K375" i="3" s="1"/>
  <c r="D376" i="3"/>
  <c r="Q372" i="3"/>
  <c r="R372" i="3" s="1"/>
  <c r="O372" i="3"/>
  <c r="N373" i="3"/>
  <c r="F373" i="3"/>
  <c r="I373" i="3"/>
  <c r="C375" i="3"/>
  <c r="E374" i="3"/>
  <c r="H374" i="3" s="1"/>
  <c r="M373" i="3"/>
  <c r="P373" i="3" s="1"/>
  <c r="A372" i="3" l="1"/>
  <c r="S372" i="3" s="1"/>
  <c r="N374" i="3"/>
  <c r="F374" i="3"/>
  <c r="I374" i="3"/>
  <c r="E375" i="3"/>
  <c r="H375" i="3" s="1"/>
  <c r="C376" i="3"/>
  <c r="M374" i="3"/>
  <c r="P374" i="3" s="1"/>
  <c r="B378" i="3"/>
  <c r="L376" i="3"/>
  <c r="K376" i="3" s="1"/>
  <c r="D377" i="3"/>
  <c r="O373" i="3"/>
  <c r="Q373" i="3"/>
  <c r="R373" i="3" s="1"/>
  <c r="G378" i="3"/>
  <c r="A373" i="3" l="1"/>
  <c r="S373" i="3" s="1"/>
  <c r="I375" i="3"/>
  <c r="N375" i="3"/>
  <c r="F375" i="3"/>
  <c r="D378" i="3"/>
  <c r="B379" i="3"/>
  <c r="L377" i="3"/>
  <c r="K377" i="3" s="1"/>
  <c r="C377" i="3"/>
  <c r="E376" i="3"/>
  <c r="H376" i="3" s="1"/>
  <c r="M375" i="3"/>
  <c r="P375" i="3" s="1"/>
  <c r="O374" i="3"/>
  <c r="Q374" i="3"/>
  <c r="R374" i="3" s="1"/>
  <c r="G379" i="3"/>
  <c r="N376" i="3" l="1"/>
  <c r="F376" i="3"/>
  <c r="I376" i="3"/>
  <c r="A374" i="3"/>
  <c r="S374" i="3" s="1"/>
  <c r="C378" i="3"/>
  <c r="E377" i="3"/>
  <c r="H377" i="3" s="1"/>
  <c r="M376" i="3"/>
  <c r="P376" i="3" s="1"/>
  <c r="Q375" i="3"/>
  <c r="R375" i="3" s="1"/>
  <c r="O375" i="3"/>
  <c r="B380" i="3"/>
  <c r="L378" i="3"/>
  <c r="K378" i="3" s="1"/>
  <c r="D379" i="3"/>
  <c r="G380" i="3"/>
  <c r="A375" i="3" l="1"/>
  <c r="S375" i="3" s="1"/>
  <c r="N377" i="3"/>
  <c r="F377" i="3"/>
  <c r="I377" i="3"/>
  <c r="D380" i="3"/>
  <c r="L379" i="3"/>
  <c r="K379" i="3" s="1"/>
  <c r="B381" i="3"/>
  <c r="G381" i="3"/>
  <c r="C379" i="3"/>
  <c r="E378" i="3"/>
  <c r="H378" i="3" s="1"/>
  <c r="M377" i="3"/>
  <c r="P377" i="3" s="1"/>
  <c r="Q376" i="3"/>
  <c r="R376" i="3" s="1"/>
  <c r="O376" i="3"/>
  <c r="N378" i="3" l="1"/>
  <c r="F378" i="3"/>
  <c r="I378" i="3"/>
  <c r="G382" i="3"/>
  <c r="B382" i="3"/>
  <c r="L380" i="3"/>
  <c r="K380" i="3" s="1"/>
  <c r="D381" i="3"/>
  <c r="C380" i="3"/>
  <c r="E379" i="3"/>
  <c r="H379" i="3" s="1"/>
  <c r="M378" i="3"/>
  <c r="P378" i="3" s="1"/>
  <c r="O377" i="3"/>
  <c r="Q377" i="3"/>
  <c r="R377" i="3" s="1"/>
  <c r="A376" i="3"/>
  <c r="S376" i="3" s="1"/>
  <c r="A377" i="3" l="1"/>
  <c r="S377" i="3" s="1"/>
  <c r="N379" i="3"/>
  <c r="F379" i="3"/>
  <c r="I379" i="3"/>
  <c r="B383" i="3"/>
  <c r="L381" i="3"/>
  <c r="K381" i="3" s="1"/>
  <c r="D382" i="3"/>
  <c r="C381" i="3"/>
  <c r="E380" i="3"/>
  <c r="H380" i="3" s="1"/>
  <c r="M379" i="3"/>
  <c r="P379" i="3" s="1"/>
  <c r="G383" i="3"/>
  <c r="O378" i="3"/>
  <c r="Q378" i="3"/>
  <c r="R378" i="3" s="1"/>
  <c r="A378" i="3" l="1"/>
  <c r="S378" i="3" s="1"/>
  <c r="I380" i="3"/>
  <c r="N380" i="3"/>
  <c r="F380" i="3"/>
  <c r="E381" i="3"/>
  <c r="H381" i="3" s="1"/>
  <c r="C382" i="3"/>
  <c r="M380" i="3"/>
  <c r="P380" i="3" s="1"/>
  <c r="G384" i="3"/>
  <c r="O379" i="3"/>
  <c r="Q379" i="3"/>
  <c r="R379" i="3" s="1"/>
  <c r="L382" i="3"/>
  <c r="K382" i="3" s="1"/>
  <c r="B384" i="3"/>
  <c r="D383" i="3"/>
  <c r="A379" i="3" l="1"/>
  <c r="S379" i="3" s="1"/>
  <c r="I381" i="3"/>
  <c r="N381" i="3"/>
  <c r="F381" i="3"/>
  <c r="G385" i="3"/>
  <c r="O380" i="3"/>
  <c r="Q380" i="3"/>
  <c r="R380" i="3" s="1"/>
  <c r="C383" i="3"/>
  <c r="E382" i="3"/>
  <c r="H382" i="3" s="1"/>
  <c r="M381" i="3"/>
  <c r="P381" i="3" s="1"/>
  <c r="D384" i="3"/>
  <c r="B385" i="3"/>
  <c r="L383" i="3"/>
  <c r="K383" i="3" s="1"/>
  <c r="A380" i="3" l="1"/>
  <c r="S380" i="3" s="1"/>
  <c r="N382" i="3"/>
  <c r="F382" i="3"/>
  <c r="I382" i="3"/>
  <c r="G386" i="3"/>
  <c r="Q381" i="3"/>
  <c r="R381" i="3" s="1"/>
  <c r="O381" i="3"/>
  <c r="B386" i="3"/>
  <c r="L384" i="3"/>
  <c r="K384" i="3" s="1"/>
  <c r="D385" i="3"/>
  <c r="C384" i="3"/>
  <c r="E383" i="3"/>
  <c r="H383" i="3" s="1"/>
  <c r="M382" i="3"/>
  <c r="P382" i="3" s="1"/>
  <c r="A381" i="3" l="1"/>
  <c r="S381" i="3" s="1"/>
  <c r="N383" i="3"/>
  <c r="F383" i="3"/>
  <c r="I383" i="3"/>
  <c r="C385" i="3"/>
  <c r="E384" i="3"/>
  <c r="H384" i="3" s="1"/>
  <c r="M383" i="3"/>
  <c r="P383" i="3" s="1"/>
  <c r="G387" i="3"/>
  <c r="B387" i="3"/>
  <c r="L385" i="3"/>
  <c r="K385" i="3" s="1"/>
  <c r="D386" i="3"/>
  <c r="Q382" i="3"/>
  <c r="R382" i="3" s="1"/>
  <c r="O382" i="3"/>
  <c r="A382" i="3" l="1"/>
  <c r="S382" i="3" s="1"/>
  <c r="N384" i="3"/>
  <c r="F384" i="3"/>
  <c r="I384" i="3"/>
  <c r="G388" i="3"/>
  <c r="B388" i="3"/>
  <c r="D387" i="3"/>
  <c r="L386" i="3"/>
  <c r="K386" i="3" s="1"/>
  <c r="O383" i="3"/>
  <c r="Q383" i="3"/>
  <c r="R383" i="3" s="1"/>
  <c r="E385" i="3"/>
  <c r="H385" i="3" s="1"/>
  <c r="C386" i="3"/>
  <c r="M384" i="3"/>
  <c r="P384" i="3" s="1"/>
  <c r="A383" i="3" l="1"/>
  <c r="S383" i="3" s="1"/>
  <c r="I385" i="3"/>
  <c r="N385" i="3"/>
  <c r="F385" i="3"/>
  <c r="C387" i="3"/>
  <c r="E386" i="3"/>
  <c r="H386" i="3" s="1"/>
  <c r="M385" i="3"/>
  <c r="P385" i="3" s="1"/>
  <c r="D388" i="3"/>
  <c r="L387" i="3"/>
  <c r="K387" i="3" s="1"/>
  <c r="B389" i="3"/>
  <c r="O384" i="3"/>
  <c r="Q384" i="3"/>
  <c r="R384" i="3" s="1"/>
  <c r="G389" i="3"/>
  <c r="N386" i="3" l="1"/>
  <c r="F386" i="3"/>
  <c r="I386" i="3"/>
  <c r="G390" i="3"/>
  <c r="A384" i="3"/>
  <c r="S384" i="3" s="1"/>
  <c r="Q385" i="3"/>
  <c r="R385" i="3" s="1"/>
  <c r="O385" i="3"/>
  <c r="B390" i="3"/>
  <c r="L388" i="3"/>
  <c r="K388" i="3" s="1"/>
  <c r="D389" i="3"/>
  <c r="C388" i="3"/>
  <c r="E387" i="3"/>
  <c r="H387" i="3" s="1"/>
  <c r="M386" i="3"/>
  <c r="P386" i="3" s="1"/>
  <c r="N387" i="3" l="1"/>
  <c r="F387" i="3"/>
  <c r="I387" i="3"/>
  <c r="A385" i="3"/>
  <c r="S385" i="3" s="1"/>
  <c r="B391" i="3"/>
  <c r="L389" i="3"/>
  <c r="K389" i="3" s="1"/>
  <c r="D390" i="3"/>
  <c r="G391" i="3"/>
  <c r="C389" i="3"/>
  <c r="E388" i="3"/>
  <c r="H388" i="3" s="1"/>
  <c r="M387" i="3"/>
  <c r="P387" i="3" s="1"/>
  <c r="Q386" i="3"/>
  <c r="R386" i="3" s="1"/>
  <c r="O386" i="3"/>
  <c r="A386" i="3" l="1"/>
  <c r="S386" i="3" s="1"/>
  <c r="I388" i="3"/>
  <c r="N388" i="3"/>
  <c r="F388" i="3"/>
  <c r="G392" i="3"/>
  <c r="E389" i="3"/>
  <c r="H389" i="3" s="1"/>
  <c r="C390" i="3"/>
  <c r="M388" i="3"/>
  <c r="P388" i="3" s="1"/>
  <c r="L390" i="3"/>
  <c r="K390" i="3" s="1"/>
  <c r="B392" i="3"/>
  <c r="D391" i="3"/>
  <c r="O387" i="3"/>
  <c r="Q387" i="3"/>
  <c r="R387" i="3" s="1"/>
  <c r="A387" i="3" l="1"/>
  <c r="S387" i="3" s="1"/>
  <c r="I389" i="3"/>
  <c r="N389" i="3"/>
  <c r="F389" i="3"/>
  <c r="C391" i="3"/>
  <c r="E390" i="3"/>
  <c r="H390" i="3" s="1"/>
  <c r="M389" i="3"/>
  <c r="P389" i="3" s="1"/>
  <c r="D392" i="3"/>
  <c r="B393" i="3"/>
  <c r="L391" i="3"/>
  <c r="K391" i="3" s="1"/>
  <c r="O388" i="3"/>
  <c r="Q388" i="3"/>
  <c r="R388" i="3" s="1"/>
  <c r="G393" i="3"/>
  <c r="N390" i="3" l="1"/>
  <c r="F390" i="3"/>
  <c r="I390" i="3"/>
  <c r="G394" i="3"/>
  <c r="A388" i="3"/>
  <c r="S388" i="3" s="1"/>
  <c r="Q389" i="3"/>
  <c r="R389" i="3" s="1"/>
  <c r="O389" i="3"/>
  <c r="B394" i="3"/>
  <c r="L392" i="3"/>
  <c r="K392" i="3" s="1"/>
  <c r="D393" i="3"/>
  <c r="C392" i="3"/>
  <c r="E391" i="3"/>
  <c r="H391" i="3" s="1"/>
  <c r="M390" i="3"/>
  <c r="P390" i="3" s="1"/>
  <c r="A389" i="3" l="1"/>
  <c r="S389" i="3" s="1"/>
  <c r="B395" i="3"/>
  <c r="L393" i="3"/>
  <c r="K393" i="3" s="1"/>
  <c r="D394" i="3"/>
  <c r="N391" i="3"/>
  <c r="F391" i="3"/>
  <c r="I391" i="3"/>
  <c r="G395" i="3"/>
  <c r="C393" i="3"/>
  <c r="E392" i="3"/>
  <c r="H392" i="3" s="1"/>
  <c r="M391" i="3"/>
  <c r="P391" i="3" s="1"/>
  <c r="Q390" i="3"/>
  <c r="R390" i="3" s="1"/>
  <c r="O390" i="3"/>
  <c r="A390" i="3" l="1"/>
  <c r="S390" i="3" s="1"/>
  <c r="G396" i="3"/>
  <c r="N392" i="3"/>
  <c r="F392" i="3"/>
  <c r="I392" i="3"/>
  <c r="E393" i="3"/>
  <c r="H393" i="3" s="1"/>
  <c r="C394" i="3"/>
  <c r="M392" i="3"/>
  <c r="P392" i="3" s="1"/>
  <c r="O391" i="3"/>
  <c r="Q391" i="3"/>
  <c r="R391" i="3" s="1"/>
  <c r="B396" i="3"/>
  <c r="D395" i="3"/>
  <c r="L394" i="3"/>
  <c r="K394" i="3" s="1"/>
  <c r="A391" i="3" l="1"/>
  <c r="S391" i="3" s="1"/>
  <c r="I393" i="3"/>
  <c r="N393" i="3"/>
  <c r="F393" i="3"/>
  <c r="D396" i="3"/>
  <c r="L395" i="3"/>
  <c r="K395" i="3" s="1"/>
  <c r="B397" i="3"/>
  <c r="C395" i="3"/>
  <c r="E394" i="3"/>
  <c r="H394" i="3" s="1"/>
  <c r="M393" i="3"/>
  <c r="P393" i="3" s="1"/>
  <c r="O392" i="3"/>
  <c r="Q392" i="3"/>
  <c r="R392" i="3" s="1"/>
  <c r="G397" i="3"/>
  <c r="A392" i="3" l="1"/>
  <c r="S392" i="3" s="1"/>
  <c r="Q393" i="3"/>
  <c r="R393" i="3" s="1"/>
  <c r="O393" i="3"/>
  <c r="N394" i="3"/>
  <c r="F394" i="3"/>
  <c r="I394" i="3"/>
  <c r="C396" i="3"/>
  <c r="E395" i="3"/>
  <c r="H395" i="3" s="1"/>
  <c r="M394" i="3"/>
  <c r="P394" i="3" s="1"/>
  <c r="B398" i="3"/>
  <c r="L396" i="3"/>
  <c r="K396" i="3" s="1"/>
  <c r="D397" i="3"/>
  <c r="G398" i="3"/>
  <c r="A393" i="3" l="1"/>
  <c r="S393" i="3" s="1"/>
  <c r="N395" i="3"/>
  <c r="F395" i="3"/>
  <c r="I395" i="3"/>
  <c r="C397" i="3"/>
  <c r="E396" i="3"/>
  <c r="H396" i="3" s="1"/>
  <c r="M395" i="3"/>
  <c r="P395" i="3" s="1"/>
  <c r="Q394" i="3"/>
  <c r="R394" i="3" s="1"/>
  <c r="O394" i="3"/>
  <c r="G399" i="3"/>
  <c r="B399" i="3"/>
  <c r="L397" i="3"/>
  <c r="K397" i="3" s="1"/>
  <c r="D398" i="3"/>
  <c r="A394" i="3" l="1"/>
  <c r="S394" i="3" s="1"/>
  <c r="I396" i="3"/>
  <c r="N396" i="3"/>
  <c r="F396" i="3"/>
  <c r="L398" i="3"/>
  <c r="K398" i="3" s="1"/>
  <c r="B400" i="3"/>
  <c r="D399" i="3"/>
  <c r="G400" i="3"/>
  <c r="O395" i="3"/>
  <c r="Q395" i="3"/>
  <c r="R395" i="3" s="1"/>
  <c r="E397" i="3"/>
  <c r="H397" i="3" s="1"/>
  <c r="C398" i="3"/>
  <c r="M396" i="3"/>
  <c r="P396" i="3" s="1"/>
  <c r="A395" i="3" l="1"/>
  <c r="S395" i="3" s="1"/>
  <c r="I397" i="3"/>
  <c r="N397" i="3"/>
  <c r="F397" i="3"/>
  <c r="O396" i="3"/>
  <c r="Q396" i="3"/>
  <c r="R396" i="3" s="1"/>
  <c r="G401" i="3"/>
  <c r="D400" i="3"/>
  <c r="B401" i="3"/>
  <c r="L399" i="3"/>
  <c r="K399" i="3" s="1"/>
  <c r="C399" i="3"/>
  <c r="E398" i="3"/>
  <c r="H398" i="3" s="1"/>
  <c r="M397" i="3"/>
  <c r="P397" i="3" s="1"/>
  <c r="A396" i="3" l="1"/>
  <c r="S396" i="3" s="1"/>
  <c r="N398" i="3"/>
  <c r="F398" i="3"/>
  <c r="I398" i="3"/>
  <c r="Q397" i="3"/>
  <c r="R397" i="3" s="1"/>
  <c r="O397" i="3"/>
  <c r="C400" i="3"/>
  <c r="E399" i="3"/>
  <c r="H399" i="3" s="1"/>
  <c r="M398" i="3"/>
  <c r="P398" i="3" s="1"/>
  <c r="G402" i="3"/>
  <c r="B402" i="3"/>
  <c r="L400" i="3"/>
  <c r="K400" i="3" s="1"/>
  <c r="D401" i="3"/>
  <c r="A397" i="3" l="1"/>
  <c r="S397" i="3" s="1"/>
  <c r="N399" i="3"/>
  <c r="F399" i="3"/>
  <c r="I399" i="3"/>
  <c r="B403" i="3"/>
  <c r="L401" i="3"/>
  <c r="K401" i="3" s="1"/>
  <c r="D402" i="3"/>
  <c r="G403" i="3"/>
  <c r="C401" i="3"/>
  <c r="E400" i="3"/>
  <c r="H400" i="3" s="1"/>
  <c r="M399" i="3"/>
  <c r="P399" i="3" s="1"/>
  <c r="Q398" i="3"/>
  <c r="R398" i="3" s="1"/>
  <c r="O398" i="3"/>
  <c r="A398" i="3" l="1"/>
  <c r="S398" i="3" s="1"/>
  <c r="N400" i="3"/>
  <c r="F400" i="3"/>
  <c r="I400" i="3"/>
  <c r="E401" i="3"/>
  <c r="H401" i="3" s="1"/>
  <c r="C402" i="3"/>
  <c r="M400" i="3"/>
  <c r="P400" i="3" s="1"/>
  <c r="G404" i="3"/>
  <c r="O399" i="3"/>
  <c r="Q399" i="3"/>
  <c r="R399" i="3" s="1"/>
  <c r="B404" i="3"/>
  <c r="D403" i="3"/>
  <c r="L402" i="3"/>
  <c r="K402" i="3" s="1"/>
  <c r="A399" i="3" l="1"/>
  <c r="S399" i="3" s="1"/>
  <c r="I401" i="3"/>
  <c r="N401" i="3"/>
  <c r="F401" i="3"/>
  <c r="D404" i="3"/>
  <c r="L403" i="3"/>
  <c r="K403" i="3" s="1"/>
  <c r="B405" i="3"/>
  <c r="G405" i="3"/>
  <c r="C403" i="3"/>
  <c r="E402" i="3"/>
  <c r="H402" i="3" s="1"/>
  <c r="M401" i="3"/>
  <c r="P401" i="3" s="1"/>
  <c r="O400" i="3"/>
  <c r="Q400" i="3"/>
  <c r="R400" i="3" s="1"/>
  <c r="A400" i="3" l="1"/>
  <c r="S400" i="3" s="1"/>
  <c r="N402" i="3"/>
  <c r="F402" i="3"/>
  <c r="I402" i="3"/>
  <c r="G406" i="3"/>
  <c r="B406" i="3"/>
  <c r="L404" i="3"/>
  <c r="K404" i="3" s="1"/>
  <c r="D405" i="3"/>
  <c r="Q401" i="3"/>
  <c r="R401" i="3" s="1"/>
  <c r="O401" i="3"/>
  <c r="C404" i="3"/>
  <c r="E403" i="3"/>
  <c r="H403" i="3" s="1"/>
  <c r="M402" i="3"/>
  <c r="P402" i="3" s="1"/>
  <c r="A401" i="3" l="1"/>
  <c r="S401" i="3" s="1"/>
  <c r="N403" i="3"/>
  <c r="F403" i="3"/>
  <c r="I403" i="3"/>
  <c r="C405" i="3"/>
  <c r="E404" i="3"/>
  <c r="H404" i="3" s="1"/>
  <c r="M403" i="3"/>
  <c r="P403" i="3" s="1"/>
  <c r="B407" i="3"/>
  <c r="L405" i="3"/>
  <c r="K405" i="3" s="1"/>
  <c r="D406" i="3"/>
  <c r="G407" i="3"/>
  <c r="Q402" i="3"/>
  <c r="R402" i="3" s="1"/>
  <c r="O402" i="3"/>
  <c r="A402" i="3" l="1"/>
  <c r="S402" i="3" s="1"/>
  <c r="I404" i="3"/>
  <c r="N404" i="3"/>
  <c r="F404" i="3"/>
  <c r="L406" i="3"/>
  <c r="K406" i="3" s="1"/>
  <c r="B408" i="3"/>
  <c r="D407" i="3"/>
  <c r="G408" i="3"/>
  <c r="O403" i="3"/>
  <c r="Q403" i="3"/>
  <c r="R403" i="3" s="1"/>
  <c r="E405" i="3"/>
  <c r="H405" i="3" s="1"/>
  <c r="C406" i="3"/>
  <c r="M404" i="3"/>
  <c r="P404" i="3" s="1"/>
  <c r="I405" i="3" l="1"/>
  <c r="N405" i="3"/>
  <c r="F405" i="3"/>
  <c r="G409" i="3"/>
  <c r="C407" i="3"/>
  <c r="E406" i="3"/>
  <c r="H406" i="3" s="1"/>
  <c r="M405" i="3"/>
  <c r="P405" i="3" s="1"/>
  <c r="A403" i="3"/>
  <c r="S403" i="3" s="1"/>
  <c r="O404" i="3"/>
  <c r="Q404" i="3"/>
  <c r="R404" i="3" s="1"/>
  <c r="D408" i="3"/>
  <c r="B409" i="3"/>
  <c r="L407" i="3"/>
  <c r="K407" i="3" s="1"/>
  <c r="A404" i="3" l="1"/>
  <c r="S404" i="3" s="1"/>
  <c r="N406" i="3"/>
  <c r="F406" i="3"/>
  <c r="I406" i="3"/>
  <c r="B410" i="3"/>
  <c r="L408" i="3"/>
  <c r="K408" i="3" s="1"/>
  <c r="D409" i="3"/>
  <c r="C408" i="3"/>
  <c r="E407" i="3"/>
  <c r="H407" i="3" s="1"/>
  <c r="M406" i="3"/>
  <c r="P406" i="3" s="1"/>
  <c r="G410" i="3"/>
  <c r="Q405" i="3"/>
  <c r="R405" i="3" s="1"/>
  <c r="O405" i="3"/>
  <c r="A405" i="3" l="1"/>
  <c r="S405" i="3" s="1"/>
  <c r="N407" i="3"/>
  <c r="F407" i="3"/>
  <c r="I407" i="3"/>
  <c r="G411" i="3"/>
  <c r="C409" i="3"/>
  <c r="E408" i="3"/>
  <c r="H408" i="3" s="1"/>
  <c r="M407" i="3"/>
  <c r="P407" i="3" s="1"/>
  <c r="B411" i="3"/>
  <c r="L409" i="3"/>
  <c r="K409" i="3" s="1"/>
  <c r="D410" i="3"/>
  <c r="Q406" i="3"/>
  <c r="R406" i="3" s="1"/>
  <c r="O406" i="3"/>
  <c r="A406" i="3" l="1"/>
  <c r="S406" i="3" s="1"/>
  <c r="N408" i="3"/>
  <c r="F408" i="3"/>
  <c r="I408" i="3"/>
  <c r="E409" i="3"/>
  <c r="H409" i="3" s="1"/>
  <c r="C410" i="3"/>
  <c r="M408" i="3"/>
  <c r="P408" i="3" s="1"/>
  <c r="B412" i="3"/>
  <c r="D411" i="3"/>
  <c r="L410" i="3"/>
  <c r="K410" i="3" s="1"/>
  <c r="O407" i="3"/>
  <c r="Q407" i="3"/>
  <c r="R407" i="3" s="1"/>
  <c r="G412" i="3"/>
  <c r="A407" i="3" l="1"/>
  <c r="S407" i="3" s="1"/>
  <c r="I409" i="3"/>
  <c r="N409" i="3"/>
  <c r="F409" i="3"/>
  <c r="D412" i="3"/>
  <c r="L411" i="3"/>
  <c r="K411" i="3" s="1"/>
  <c r="B413" i="3"/>
  <c r="C411" i="3"/>
  <c r="E410" i="3"/>
  <c r="H410" i="3" s="1"/>
  <c r="M409" i="3"/>
  <c r="P409" i="3" s="1"/>
  <c r="O408" i="3"/>
  <c r="Q408" i="3"/>
  <c r="R408" i="3" s="1"/>
  <c r="G413" i="3"/>
  <c r="A408" i="3" l="1"/>
  <c r="S408" i="3" s="1"/>
  <c r="C412" i="3"/>
  <c r="E411" i="3"/>
  <c r="H411" i="3" s="1"/>
  <c r="M410" i="3"/>
  <c r="P410" i="3" s="1"/>
  <c r="B414" i="3"/>
  <c r="L412" i="3"/>
  <c r="K412" i="3" s="1"/>
  <c r="D413" i="3"/>
  <c r="Q409" i="3"/>
  <c r="R409" i="3" s="1"/>
  <c r="O409" i="3"/>
  <c r="N410" i="3"/>
  <c r="F410" i="3"/>
  <c r="I410" i="3"/>
  <c r="G414" i="3"/>
  <c r="A409" i="3" l="1"/>
  <c r="S409" i="3" s="1"/>
  <c r="B415" i="3"/>
  <c r="L413" i="3"/>
  <c r="K413" i="3" s="1"/>
  <c r="D414" i="3"/>
  <c r="G415" i="3"/>
  <c r="Q410" i="3"/>
  <c r="R410" i="3" s="1"/>
  <c r="O410" i="3"/>
  <c r="C413" i="3"/>
  <c r="E412" i="3"/>
  <c r="H412" i="3" s="1"/>
  <c r="M411" i="3"/>
  <c r="P411" i="3" s="1"/>
  <c r="N411" i="3"/>
  <c r="F411" i="3"/>
  <c r="I411" i="3"/>
  <c r="A410" i="3" l="1"/>
  <c r="S410" i="3" s="1"/>
  <c r="I412" i="3"/>
  <c r="N412" i="3"/>
  <c r="F412" i="3"/>
  <c r="O411" i="3"/>
  <c r="Q411" i="3"/>
  <c r="R411" i="3" s="1"/>
  <c r="E413" i="3"/>
  <c r="H413" i="3" s="1"/>
  <c r="C414" i="3"/>
  <c r="M412" i="3"/>
  <c r="P412" i="3" s="1"/>
  <c r="G416" i="3"/>
  <c r="L414" i="3"/>
  <c r="K414" i="3" s="1"/>
  <c r="B416" i="3"/>
  <c r="D415" i="3"/>
  <c r="A411" i="3" l="1"/>
  <c r="S411" i="3" s="1"/>
  <c r="I413" i="3"/>
  <c r="N413" i="3"/>
  <c r="F413" i="3"/>
  <c r="C415" i="3"/>
  <c r="E414" i="3"/>
  <c r="H414" i="3" s="1"/>
  <c r="M413" i="3"/>
  <c r="P413" i="3" s="1"/>
  <c r="D416" i="3"/>
  <c r="B417" i="3"/>
  <c r="L415" i="3"/>
  <c r="K415" i="3" s="1"/>
  <c r="O412" i="3"/>
  <c r="Q412" i="3"/>
  <c r="R412" i="3" s="1"/>
  <c r="G417" i="3"/>
  <c r="A412" i="3" l="1"/>
  <c r="S412" i="3" s="1"/>
  <c r="N414" i="3"/>
  <c r="F414" i="3"/>
  <c r="I414" i="3"/>
  <c r="G418" i="3"/>
  <c r="Q413" i="3"/>
  <c r="R413" i="3" s="1"/>
  <c r="O413" i="3"/>
  <c r="B418" i="3"/>
  <c r="L416" i="3"/>
  <c r="K416" i="3" s="1"/>
  <c r="D417" i="3"/>
  <c r="C416" i="3"/>
  <c r="E415" i="3"/>
  <c r="H415" i="3" s="1"/>
  <c r="M414" i="3"/>
  <c r="P414" i="3" s="1"/>
  <c r="A413" i="3" l="1"/>
  <c r="S413" i="3" s="1"/>
  <c r="N415" i="3"/>
  <c r="F415" i="3"/>
  <c r="I415" i="3"/>
  <c r="C417" i="3"/>
  <c r="E416" i="3"/>
  <c r="H416" i="3" s="1"/>
  <c r="M415" i="3"/>
  <c r="P415" i="3" s="1"/>
  <c r="G419" i="3"/>
  <c r="B419" i="3"/>
  <c r="L417" i="3"/>
  <c r="K417" i="3" s="1"/>
  <c r="D418" i="3"/>
  <c r="Q414" i="3"/>
  <c r="R414" i="3" s="1"/>
  <c r="O414" i="3"/>
  <c r="A414" i="3" l="1"/>
  <c r="S414" i="3" s="1"/>
  <c r="N416" i="3"/>
  <c r="F416" i="3"/>
  <c r="I416" i="3"/>
  <c r="G420" i="3"/>
  <c r="B420" i="3"/>
  <c r="D419" i="3"/>
  <c r="L418" i="3"/>
  <c r="K418" i="3" s="1"/>
  <c r="O415" i="3"/>
  <c r="Q415" i="3"/>
  <c r="R415" i="3" s="1"/>
  <c r="E417" i="3"/>
  <c r="H417" i="3" s="1"/>
  <c r="C418" i="3"/>
  <c r="M416" i="3"/>
  <c r="P416" i="3" s="1"/>
  <c r="A415" i="3" l="1"/>
  <c r="S415" i="3" s="1"/>
  <c r="I417" i="3"/>
  <c r="N417" i="3"/>
  <c r="F417" i="3"/>
  <c r="D420" i="3"/>
  <c r="L419" i="3"/>
  <c r="K419" i="3" s="1"/>
  <c r="B421" i="3"/>
  <c r="O416" i="3"/>
  <c r="Q416" i="3"/>
  <c r="R416" i="3" s="1"/>
  <c r="C419" i="3"/>
  <c r="E418" i="3"/>
  <c r="H418" i="3" s="1"/>
  <c r="M417" i="3"/>
  <c r="P417" i="3" s="1"/>
  <c r="G421" i="3"/>
  <c r="A416" i="3" l="1"/>
  <c r="S416" i="3" s="1"/>
  <c r="N418" i="3"/>
  <c r="F418" i="3"/>
  <c r="I418" i="3"/>
  <c r="G422" i="3"/>
  <c r="B422" i="3"/>
  <c r="L420" i="3"/>
  <c r="K420" i="3" s="1"/>
  <c r="D421" i="3"/>
  <c r="Q417" i="3"/>
  <c r="R417" i="3" s="1"/>
  <c r="O417" i="3"/>
  <c r="C420" i="3"/>
  <c r="E419" i="3"/>
  <c r="H419" i="3" s="1"/>
  <c r="M418" i="3"/>
  <c r="P418" i="3" s="1"/>
  <c r="A417" i="3" l="1"/>
  <c r="S417" i="3" s="1"/>
  <c r="N419" i="3"/>
  <c r="F419" i="3"/>
  <c r="I419" i="3"/>
  <c r="C421" i="3"/>
  <c r="E420" i="3"/>
  <c r="H420" i="3" s="1"/>
  <c r="M419" i="3"/>
  <c r="P419" i="3" s="1"/>
  <c r="B423" i="3"/>
  <c r="L421" i="3"/>
  <c r="K421" i="3" s="1"/>
  <c r="D422" i="3"/>
  <c r="G423" i="3"/>
  <c r="Q418" i="3"/>
  <c r="R418" i="3" s="1"/>
  <c r="O418" i="3"/>
  <c r="A418" i="3" l="1"/>
  <c r="S418" i="3" s="1"/>
  <c r="I420" i="3"/>
  <c r="N420" i="3"/>
  <c r="F420" i="3"/>
  <c r="L422" i="3"/>
  <c r="K422" i="3" s="1"/>
  <c r="B424" i="3"/>
  <c r="D423" i="3"/>
  <c r="G424" i="3"/>
  <c r="O419" i="3"/>
  <c r="Q419" i="3"/>
  <c r="R419" i="3" s="1"/>
  <c r="E421" i="3"/>
  <c r="H421" i="3" s="1"/>
  <c r="C422" i="3"/>
  <c r="M420" i="3"/>
  <c r="P420" i="3" s="1"/>
  <c r="I421" i="3" l="1"/>
  <c r="N421" i="3"/>
  <c r="F421" i="3"/>
  <c r="G425" i="3"/>
  <c r="C423" i="3"/>
  <c r="E422" i="3"/>
  <c r="H422" i="3" s="1"/>
  <c r="M421" i="3"/>
  <c r="P421" i="3" s="1"/>
  <c r="A419" i="3"/>
  <c r="S419" i="3" s="1"/>
  <c r="O420" i="3"/>
  <c r="Q420" i="3"/>
  <c r="R420" i="3" s="1"/>
  <c r="D424" i="3"/>
  <c r="B425" i="3"/>
  <c r="L423" i="3"/>
  <c r="K423" i="3" s="1"/>
  <c r="A420" i="3" l="1"/>
  <c r="S420" i="3" s="1"/>
  <c r="N422" i="3"/>
  <c r="F422" i="3"/>
  <c r="I422" i="3"/>
  <c r="C424" i="3"/>
  <c r="E423" i="3"/>
  <c r="H423" i="3" s="1"/>
  <c r="M422" i="3"/>
  <c r="P422" i="3" s="1"/>
  <c r="G426" i="3"/>
  <c r="Q421" i="3"/>
  <c r="R421" i="3" s="1"/>
  <c r="O421" i="3"/>
  <c r="B426" i="3"/>
  <c r="L424" i="3"/>
  <c r="K424" i="3" s="1"/>
  <c r="D425" i="3"/>
  <c r="A421" i="3" l="1"/>
  <c r="S421" i="3" s="1"/>
  <c r="N423" i="3"/>
  <c r="F423" i="3"/>
  <c r="I423" i="3"/>
  <c r="B427" i="3"/>
  <c r="L425" i="3"/>
  <c r="K425" i="3" s="1"/>
  <c r="D426" i="3"/>
  <c r="G427" i="3"/>
  <c r="C425" i="3"/>
  <c r="E424" i="3"/>
  <c r="H424" i="3" s="1"/>
  <c r="M423" i="3"/>
  <c r="P423" i="3" s="1"/>
  <c r="Q422" i="3"/>
  <c r="R422" i="3" s="1"/>
  <c r="O422" i="3"/>
  <c r="E425" i="3" l="1"/>
  <c r="H425" i="3" s="1"/>
  <c r="C426" i="3"/>
  <c r="M424" i="3"/>
  <c r="P424" i="3" s="1"/>
  <c r="G428" i="3"/>
  <c r="A422" i="3"/>
  <c r="S422" i="3" s="1"/>
  <c r="O423" i="3"/>
  <c r="Q423" i="3"/>
  <c r="R423" i="3" s="1"/>
  <c r="B428" i="3"/>
  <c r="D427" i="3"/>
  <c r="L426" i="3"/>
  <c r="K426" i="3" s="1"/>
  <c r="N424" i="3"/>
  <c r="F424" i="3"/>
  <c r="I424" i="3"/>
  <c r="A423" i="3" l="1"/>
  <c r="S423" i="3" s="1"/>
  <c r="I425" i="3"/>
  <c r="N425" i="3"/>
  <c r="F425" i="3"/>
  <c r="C427" i="3"/>
  <c r="E426" i="3"/>
  <c r="H426" i="3" s="1"/>
  <c r="M425" i="3"/>
  <c r="P425" i="3" s="1"/>
  <c r="O424" i="3"/>
  <c r="Q424" i="3"/>
  <c r="R424" i="3" s="1"/>
  <c r="B429" i="3"/>
  <c r="L427" i="3"/>
  <c r="K427" i="3" s="1"/>
  <c r="D428" i="3"/>
  <c r="G429" i="3"/>
  <c r="A424" i="3" l="1"/>
  <c r="S424" i="3" s="1"/>
  <c r="N426" i="3"/>
  <c r="F426" i="3"/>
  <c r="I426" i="3"/>
  <c r="G430" i="3"/>
  <c r="Q425" i="3"/>
  <c r="R425" i="3" s="1"/>
  <c r="O425" i="3"/>
  <c r="B430" i="3"/>
  <c r="L428" i="3"/>
  <c r="K428" i="3" s="1"/>
  <c r="D429" i="3"/>
  <c r="E427" i="3"/>
  <c r="H427" i="3" s="1"/>
  <c r="C428" i="3"/>
  <c r="M426" i="3"/>
  <c r="P426" i="3" s="1"/>
  <c r="A425" i="3" l="1"/>
  <c r="S425" i="3" s="1"/>
  <c r="I427" i="3"/>
  <c r="N427" i="3"/>
  <c r="F427" i="3"/>
  <c r="C429" i="3"/>
  <c r="E428" i="3"/>
  <c r="H428" i="3" s="1"/>
  <c r="M427" i="3"/>
  <c r="P427" i="3" s="1"/>
  <c r="Q426" i="3"/>
  <c r="R426" i="3" s="1"/>
  <c r="O426" i="3"/>
  <c r="D430" i="3"/>
  <c r="B431" i="3"/>
  <c r="L429" i="3"/>
  <c r="K429" i="3" s="1"/>
  <c r="G431" i="3"/>
  <c r="A426" i="3" l="1"/>
  <c r="S426" i="3" s="1"/>
  <c r="N428" i="3"/>
  <c r="F428" i="3"/>
  <c r="I428" i="3"/>
  <c r="B432" i="3"/>
  <c r="L430" i="3"/>
  <c r="K430" i="3" s="1"/>
  <c r="D431" i="3"/>
  <c r="Q427" i="3"/>
  <c r="R427" i="3" s="1"/>
  <c r="O427" i="3"/>
  <c r="G432" i="3"/>
  <c r="C430" i="3"/>
  <c r="E429" i="3"/>
  <c r="H429" i="3" s="1"/>
  <c r="M428" i="3"/>
  <c r="P428" i="3" s="1"/>
  <c r="N429" i="3" l="1"/>
  <c r="F429" i="3"/>
  <c r="I429" i="3"/>
  <c r="A427" i="3"/>
  <c r="S427" i="3" s="1"/>
  <c r="B433" i="3"/>
  <c r="L431" i="3"/>
  <c r="K431" i="3" s="1"/>
  <c r="D432" i="3"/>
  <c r="C431" i="3"/>
  <c r="E430" i="3"/>
  <c r="H430" i="3" s="1"/>
  <c r="M429" i="3"/>
  <c r="P429" i="3" s="1"/>
  <c r="G433" i="3"/>
  <c r="Q428" i="3"/>
  <c r="R428" i="3" s="1"/>
  <c r="O428" i="3"/>
  <c r="A428" i="3" l="1"/>
  <c r="S428" i="3" s="1"/>
  <c r="N430" i="3"/>
  <c r="F430" i="3"/>
  <c r="I430" i="3"/>
  <c r="E431" i="3"/>
  <c r="H431" i="3" s="1"/>
  <c r="C432" i="3"/>
  <c r="M430" i="3"/>
  <c r="P430" i="3" s="1"/>
  <c r="G434" i="3"/>
  <c r="B434" i="3"/>
  <c r="L432" i="3"/>
  <c r="K432" i="3" s="1"/>
  <c r="D433" i="3"/>
  <c r="O429" i="3"/>
  <c r="Q429" i="3"/>
  <c r="R429" i="3" s="1"/>
  <c r="A429" i="3" l="1"/>
  <c r="S429" i="3" s="1"/>
  <c r="I431" i="3"/>
  <c r="N431" i="3"/>
  <c r="F431" i="3"/>
  <c r="G435" i="3"/>
  <c r="D434" i="3"/>
  <c r="B435" i="3"/>
  <c r="L433" i="3"/>
  <c r="K433" i="3" s="1"/>
  <c r="C433" i="3"/>
  <c r="E432" i="3"/>
  <c r="H432" i="3" s="1"/>
  <c r="M431" i="3"/>
  <c r="P431" i="3" s="1"/>
  <c r="O430" i="3"/>
  <c r="Q430" i="3"/>
  <c r="R430" i="3" s="1"/>
  <c r="N432" i="3" l="1"/>
  <c r="F432" i="3"/>
  <c r="I432" i="3"/>
  <c r="B436" i="3"/>
  <c r="L434" i="3"/>
  <c r="K434" i="3" s="1"/>
  <c r="D435" i="3"/>
  <c r="Q431" i="3"/>
  <c r="R431" i="3" s="1"/>
  <c r="O431" i="3"/>
  <c r="A430" i="3"/>
  <c r="S430" i="3" s="1"/>
  <c r="C434" i="3"/>
  <c r="E433" i="3"/>
  <c r="H433" i="3" s="1"/>
  <c r="M432" i="3"/>
  <c r="P432" i="3" s="1"/>
  <c r="G436" i="3"/>
  <c r="N433" i="3" l="1"/>
  <c r="F433" i="3"/>
  <c r="I433" i="3"/>
  <c r="A431" i="3"/>
  <c r="S431" i="3" s="1"/>
  <c r="G437" i="3"/>
  <c r="C435" i="3"/>
  <c r="E434" i="3"/>
  <c r="H434" i="3" s="1"/>
  <c r="M433" i="3"/>
  <c r="P433" i="3" s="1"/>
  <c r="B437" i="3"/>
  <c r="L435" i="3"/>
  <c r="K435" i="3" s="1"/>
  <c r="D436" i="3"/>
  <c r="Q432" i="3"/>
  <c r="R432" i="3" s="1"/>
  <c r="O432" i="3"/>
  <c r="A432" i="3" l="1"/>
  <c r="S432" i="3" s="1"/>
  <c r="N434" i="3"/>
  <c r="F434" i="3"/>
  <c r="I434" i="3"/>
  <c r="E435" i="3"/>
  <c r="H435" i="3" s="1"/>
  <c r="C436" i="3"/>
  <c r="M434" i="3"/>
  <c r="P434" i="3" s="1"/>
  <c r="B438" i="3"/>
  <c r="L436" i="3"/>
  <c r="K436" i="3" s="1"/>
  <c r="D437" i="3"/>
  <c r="G438" i="3"/>
  <c r="O433" i="3"/>
  <c r="Q433" i="3"/>
  <c r="R433" i="3" s="1"/>
  <c r="A433" i="3" l="1"/>
  <c r="S433" i="3" s="1"/>
  <c r="I435" i="3"/>
  <c r="N435" i="3"/>
  <c r="F435" i="3"/>
  <c r="D438" i="3"/>
  <c r="B439" i="3"/>
  <c r="L437" i="3"/>
  <c r="K437" i="3" s="1"/>
  <c r="G439" i="3"/>
  <c r="C437" i="3"/>
  <c r="E436" i="3"/>
  <c r="H436" i="3" s="1"/>
  <c r="M435" i="3"/>
  <c r="P435" i="3" s="1"/>
  <c r="O434" i="3"/>
  <c r="Q434" i="3"/>
  <c r="R434" i="3" s="1"/>
  <c r="A434" i="3" l="1"/>
  <c r="S434" i="3" s="1"/>
  <c r="N436" i="3"/>
  <c r="F436" i="3"/>
  <c r="I436" i="3"/>
  <c r="G440" i="3"/>
  <c r="Q435" i="3"/>
  <c r="R435" i="3" s="1"/>
  <c r="O435" i="3"/>
  <c r="C438" i="3"/>
  <c r="E437" i="3"/>
  <c r="H437" i="3" s="1"/>
  <c r="M436" i="3"/>
  <c r="P436" i="3" s="1"/>
  <c r="B440" i="3"/>
  <c r="L438" i="3"/>
  <c r="K438" i="3" s="1"/>
  <c r="D439" i="3"/>
  <c r="A435" i="3" l="1"/>
  <c r="S435" i="3" s="1"/>
  <c r="N437" i="3"/>
  <c r="F437" i="3"/>
  <c r="I437" i="3"/>
  <c r="B441" i="3"/>
  <c r="L439" i="3"/>
  <c r="K439" i="3" s="1"/>
  <c r="D440" i="3"/>
  <c r="G441" i="3"/>
  <c r="C439" i="3"/>
  <c r="E438" i="3"/>
  <c r="H438" i="3" s="1"/>
  <c r="M437" i="3"/>
  <c r="P437" i="3" s="1"/>
  <c r="Q436" i="3"/>
  <c r="R436" i="3" s="1"/>
  <c r="O436" i="3"/>
  <c r="E439" i="3" l="1"/>
  <c r="H439" i="3" s="1"/>
  <c r="C440" i="3"/>
  <c r="M438" i="3"/>
  <c r="P438" i="3" s="1"/>
  <c r="G442" i="3"/>
  <c r="A436" i="3"/>
  <c r="S436" i="3" s="1"/>
  <c r="O437" i="3"/>
  <c r="Q437" i="3"/>
  <c r="R437" i="3" s="1"/>
  <c r="B442" i="3"/>
  <c r="L440" i="3"/>
  <c r="K440" i="3" s="1"/>
  <c r="D441" i="3"/>
  <c r="N438" i="3"/>
  <c r="F438" i="3"/>
  <c r="I438" i="3"/>
  <c r="A437" i="3" l="1"/>
  <c r="S437" i="3" s="1"/>
  <c r="G443" i="3"/>
  <c r="I439" i="3"/>
  <c r="N439" i="3"/>
  <c r="F439" i="3"/>
  <c r="C441" i="3"/>
  <c r="E440" i="3"/>
  <c r="H440" i="3" s="1"/>
  <c r="M439" i="3"/>
  <c r="P439" i="3" s="1"/>
  <c r="O438" i="3"/>
  <c r="Q438" i="3"/>
  <c r="R438" i="3" s="1"/>
  <c r="D442" i="3"/>
  <c r="B443" i="3"/>
  <c r="L441" i="3"/>
  <c r="K441" i="3" s="1"/>
  <c r="N440" i="3" l="1"/>
  <c r="F440" i="3"/>
  <c r="I440" i="3"/>
  <c r="L442" i="3"/>
  <c r="K442" i="3" s="1"/>
  <c r="D443" i="3"/>
  <c r="B444" i="3"/>
  <c r="A438" i="3"/>
  <c r="S438" i="3" s="1"/>
  <c r="C442" i="3"/>
  <c r="E441" i="3"/>
  <c r="H441" i="3" s="1"/>
  <c r="M440" i="3"/>
  <c r="P440" i="3" s="1"/>
  <c r="Q439" i="3"/>
  <c r="R439" i="3" s="1"/>
  <c r="O439" i="3"/>
  <c r="G444" i="3"/>
  <c r="A439" i="3" l="1"/>
  <c r="S439" i="3" s="1"/>
  <c r="N441" i="3"/>
  <c r="F441" i="3"/>
  <c r="I441" i="3"/>
  <c r="B445" i="3"/>
  <c r="L443" i="3"/>
  <c r="K443" i="3" s="1"/>
  <c r="D444" i="3"/>
  <c r="G445" i="3"/>
  <c r="C443" i="3"/>
  <c r="E442" i="3"/>
  <c r="H442" i="3" s="1"/>
  <c r="M441" i="3"/>
  <c r="P441" i="3" s="1"/>
  <c r="Q440" i="3"/>
  <c r="R440" i="3" s="1"/>
  <c r="O440" i="3"/>
  <c r="A440" i="3" l="1"/>
  <c r="S440" i="3" s="1"/>
  <c r="N442" i="3"/>
  <c r="F442" i="3"/>
  <c r="I442" i="3"/>
  <c r="E443" i="3"/>
  <c r="H443" i="3" s="1"/>
  <c r="C444" i="3"/>
  <c r="M442" i="3"/>
  <c r="P442" i="3" s="1"/>
  <c r="G446" i="3"/>
  <c r="O441" i="3"/>
  <c r="Q441" i="3"/>
  <c r="R441" i="3" s="1"/>
  <c r="B446" i="3"/>
  <c r="L444" i="3"/>
  <c r="K444" i="3" s="1"/>
  <c r="D445" i="3"/>
  <c r="I443" i="3" l="1"/>
  <c r="N443" i="3"/>
  <c r="F443" i="3"/>
  <c r="L445" i="3"/>
  <c r="K445" i="3" s="1"/>
  <c r="B447" i="3"/>
  <c r="D446" i="3"/>
  <c r="G447" i="3"/>
  <c r="A441" i="3"/>
  <c r="S441" i="3" s="1"/>
  <c r="E444" i="3"/>
  <c r="H444" i="3" s="1"/>
  <c r="C445" i="3"/>
  <c r="M443" i="3"/>
  <c r="P443" i="3" s="1"/>
  <c r="O442" i="3"/>
  <c r="Q442" i="3"/>
  <c r="R442" i="3" s="1"/>
  <c r="I444" i="3" l="1"/>
  <c r="N444" i="3"/>
  <c r="F444" i="3"/>
  <c r="C446" i="3"/>
  <c r="E445" i="3"/>
  <c r="H445" i="3" s="1"/>
  <c r="M444" i="3"/>
  <c r="P444" i="3" s="1"/>
  <c r="G448" i="3"/>
  <c r="D447" i="3"/>
  <c r="B448" i="3"/>
  <c r="L446" i="3"/>
  <c r="K446" i="3" s="1"/>
  <c r="A442" i="3"/>
  <c r="S442" i="3" s="1"/>
  <c r="O443" i="3"/>
  <c r="Q443" i="3"/>
  <c r="R443" i="3" s="1"/>
  <c r="A443" i="3" l="1"/>
  <c r="S443" i="3" s="1"/>
  <c r="N445" i="3"/>
  <c r="F445" i="3"/>
  <c r="I445" i="3"/>
  <c r="B449" i="3"/>
  <c r="L447" i="3"/>
  <c r="K447" i="3" s="1"/>
  <c r="D448" i="3"/>
  <c r="Q444" i="3"/>
  <c r="R444" i="3" s="1"/>
  <c r="O444" i="3"/>
  <c r="G449" i="3"/>
  <c r="C447" i="3"/>
  <c r="E446" i="3"/>
  <c r="H446" i="3" s="1"/>
  <c r="M445" i="3"/>
  <c r="P445" i="3" s="1"/>
  <c r="N446" i="3" l="1"/>
  <c r="F446" i="3"/>
  <c r="I446" i="3"/>
  <c r="A444" i="3"/>
  <c r="S444" i="3" s="1"/>
  <c r="B450" i="3"/>
  <c r="L448" i="3"/>
  <c r="K448" i="3" s="1"/>
  <c r="D449" i="3"/>
  <c r="C448" i="3"/>
  <c r="E447" i="3"/>
  <c r="H447" i="3" s="1"/>
  <c r="M446" i="3"/>
  <c r="P446" i="3" s="1"/>
  <c r="G450" i="3"/>
  <c r="Q445" i="3"/>
  <c r="R445" i="3" s="1"/>
  <c r="O445" i="3"/>
  <c r="A445" i="3" l="1"/>
  <c r="S445" i="3" s="1"/>
  <c r="N447" i="3"/>
  <c r="F447" i="3"/>
  <c r="I447" i="3"/>
  <c r="E448" i="3"/>
  <c r="H448" i="3" s="1"/>
  <c r="C449" i="3"/>
  <c r="M447" i="3"/>
  <c r="P447" i="3" s="1"/>
  <c r="G451" i="3"/>
  <c r="B451" i="3"/>
  <c r="D450" i="3"/>
  <c r="L449" i="3"/>
  <c r="K449" i="3" s="1"/>
  <c r="O446" i="3"/>
  <c r="Q446" i="3"/>
  <c r="R446" i="3" s="1"/>
  <c r="A446" i="3" l="1"/>
  <c r="S446" i="3" s="1"/>
  <c r="I448" i="3"/>
  <c r="N448" i="3"/>
  <c r="F448" i="3"/>
  <c r="G452" i="3"/>
  <c r="D451" i="3"/>
  <c r="L450" i="3"/>
  <c r="K450" i="3" s="1"/>
  <c r="B452" i="3"/>
  <c r="C450" i="3"/>
  <c r="E449" i="3"/>
  <c r="H449" i="3" s="1"/>
  <c r="M448" i="3"/>
  <c r="P448" i="3" s="1"/>
  <c r="O447" i="3"/>
  <c r="Q447" i="3"/>
  <c r="R447" i="3" s="1"/>
  <c r="A447" i="3" l="1"/>
  <c r="S447" i="3" s="1"/>
  <c r="N449" i="3"/>
  <c r="F449" i="3"/>
  <c r="I449" i="3"/>
  <c r="Q448" i="3"/>
  <c r="R448" i="3" s="1"/>
  <c r="O448" i="3"/>
  <c r="C451" i="3"/>
  <c r="E450" i="3"/>
  <c r="H450" i="3" s="1"/>
  <c r="M449" i="3"/>
  <c r="P449" i="3" s="1"/>
  <c r="B453" i="3"/>
  <c r="L451" i="3"/>
  <c r="K451" i="3" s="1"/>
  <c r="D452" i="3"/>
  <c r="G453" i="3"/>
  <c r="A448" i="3" l="1"/>
  <c r="S448" i="3" s="1"/>
  <c r="N450" i="3"/>
  <c r="F450" i="3"/>
  <c r="I450" i="3"/>
  <c r="Q449" i="3"/>
  <c r="R449" i="3" s="1"/>
  <c r="O449" i="3"/>
  <c r="C452" i="3"/>
  <c r="E451" i="3"/>
  <c r="H451" i="3" s="1"/>
  <c r="M450" i="3"/>
  <c r="P450" i="3" s="1"/>
  <c r="G454" i="3"/>
  <c r="B454" i="3"/>
  <c r="L452" i="3"/>
  <c r="K452" i="3" s="1"/>
  <c r="D453" i="3"/>
  <c r="A449" i="3" l="1"/>
  <c r="S449" i="3" s="1"/>
  <c r="I451" i="3"/>
  <c r="N451" i="3"/>
  <c r="F451" i="3"/>
  <c r="L453" i="3"/>
  <c r="K453" i="3" s="1"/>
  <c r="B455" i="3"/>
  <c r="D454" i="3"/>
  <c r="E452" i="3"/>
  <c r="H452" i="3" s="1"/>
  <c r="C453" i="3"/>
  <c r="M451" i="3"/>
  <c r="P451" i="3" s="1"/>
  <c r="G455" i="3"/>
  <c r="O450" i="3"/>
  <c r="Q450" i="3"/>
  <c r="R450" i="3" s="1"/>
  <c r="A450" i="3" l="1"/>
  <c r="S450" i="3" s="1"/>
  <c r="I452" i="3"/>
  <c r="N452" i="3"/>
  <c r="F452" i="3"/>
  <c r="C454" i="3"/>
  <c r="E453" i="3"/>
  <c r="H453" i="3" s="1"/>
  <c r="M452" i="3"/>
  <c r="P452" i="3" s="1"/>
  <c r="G456" i="3"/>
  <c r="O451" i="3"/>
  <c r="Q451" i="3"/>
  <c r="R451" i="3" s="1"/>
  <c r="D455" i="3"/>
  <c r="B456" i="3"/>
  <c r="L454" i="3"/>
  <c r="K454" i="3" s="1"/>
  <c r="A451" i="3" l="1"/>
  <c r="S451" i="3" s="1"/>
  <c r="N453" i="3"/>
  <c r="F453" i="3"/>
  <c r="I453" i="3"/>
  <c r="B457" i="3"/>
  <c r="L455" i="3"/>
  <c r="K455" i="3" s="1"/>
  <c r="D456" i="3"/>
  <c r="Q452" i="3"/>
  <c r="R452" i="3" s="1"/>
  <c r="O452" i="3"/>
  <c r="G457" i="3"/>
  <c r="C455" i="3"/>
  <c r="E454" i="3"/>
  <c r="H454" i="3" s="1"/>
  <c r="M453" i="3"/>
  <c r="P453" i="3" s="1"/>
  <c r="N454" i="3" l="1"/>
  <c r="F454" i="3"/>
  <c r="I454" i="3"/>
  <c r="A452" i="3"/>
  <c r="S452" i="3" s="1"/>
  <c r="C456" i="3"/>
  <c r="E455" i="3"/>
  <c r="H455" i="3" s="1"/>
  <c r="M454" i="3"/>
  <c r="P454" i="3" s="1"/>
  <c r="G458" i="3"/>
  <c r="B458" i="3"/>
  <c r="L456" i="3"/>
  <c r="K456" i="3" s="1"/>
  <c r="D457" i="3"/>
  <c r="Q453" i="3"/>
  <c r="R453" i="3" s="1"/>
  <c r="O453" i="3"/>
  <c r="A453" i="3" l="1"/>
  <c r="S453" i="3" s="1"/>
  <c r="G459" i="3"/>
  <c r="B459" i="3"/>
  <c r="D458" i="3"/>
  <c r="L457" i="3"/>
  <c r="K457" i="3" s="1"/>
  <c r="E456" i="3"/>
  <c r="H456" i="3" s="1"/>
  <c r="C457" i="3"/>
  <c r="M455" i="3"/>
  <c r="P455" i="3" s="1"/>
  <c r="O454" i="3"/>
  <c r="Q454" i="3"/>
  <c r="R454" i="3" s="1"/>
  <c r="N455" i="3"/>
  <c r="F455" i="3"/>
  <c r="I455" i="3"/>
  <c r="A454" i="3" l="1"/>
  <c r="S454" i="3" s="1"/>
  <c r="I456" i="3"/>
  <c r="N456" i="3"/>
  <c r="F456" i="3"/>
  <c r="O455" i="3"/>
  <c r="Q455" i="3"/>
  <c r="R455" i="3" s="1"/>
  <c r="C458" i="3"/>
  <c r="E457" i="3"/>
  <c r="H457" i="3" s="1"/>
  <c r="M456" i="3"/>
  <c r="P456" i="3" s="1"/>
  <c r="D459" i="3"/>
  <c r="L458" i="3"/>
  <c r="K458" i="3" s="1"/>
  <c r="B460" i="3"/>
  <c r="G460" i="3"/>
  <c r="A455" i="3" l="1"/>
  <c r="S455" i="3" s="1"/>
  <c r="N457" i="3"/>
  <c r="F457" i="3"/>
  <c r="I457" i="3"/>
  <c r="B461" i="3"/>
  <c r="L459" i="3"/>
  <c r="K459" i="3" s="1"/>
  <c r="D460" i="3"/>
  <c r="C459" i="3"/>
  <c r="E458" i="3"/>
  <c r="H458" i="3" s="1"/>
  <c r="M457" i="3"/>
  <c r="P457" i="3" s="1"/>
  <c r="Q456" i="3"/>
  <c r="R456" i="3" s="1"/>
  <c r="O456" i="3"/>
  <c r="G461" i="3"/>
  <c r="A456" i="3" l="1"/>
  <c r="S456" i="3" s="1"/>
  <c r="N458" i="3"/>
  <c r="F458" i="3"/>
  <c r="I458" i="3"/>
  <c r="C460" i="3"/>
  <c r="E459" i="3"/>
  <c r="H459" i="3" s="1"/>
  <c r="M458" i="3"/>
  <c r="P458" i="3" s="1"/>
  <c r="G462" i="3"/>
  <c r="B462" i="3"/>
  <c r="L460" i="3"/>
  <c r="K460" i="3" s="1"/>
  <c r="D461" i="3"/>
  <c r="Q457" i="3"/>
  <c r="R457" i="3" s="1"/>
  <c r="O457" i="3"/>
  <c r="A457" i="3" l="1"/>
  <c r="S457" i="3" s="1"/>
  <c r="I459" i="3"/>
  <c r="N459" i="3"/>
  <c r="F459" i="3"/>
  <c r="G463" i="3"/>
  <c r="L461" i="3"/>
  <c r="K461" i="3" s="1"/>
  <c r="B463" i="3"/>
  <c r="D462" i="3"/>
  <c r="O458" i="3"/>
  <c r="Q458" i="3"/>
  <c r="R458" i="3" s="1"/>
  <c r="E460" i="3"/>
  <c r="H460" i="3" s="1"/>
  <c r="C461" i="3"/>
  <c r="M459" i="3"/>
  <c r="P459" i="3" s="1"/>
  <c r="A458" i="3" l="1"/>
  <c r="S458" i="3" s="1"/>
  <c r="I460" i="3"/>
  <c r="N460" i="3"/>
  <c r="F460" i="3"/>
  <c r="D463" i="3"/>
  <c r="B464" i="3"/>
  <c r="L462" i="3"/>
  <c r="K462" i="3" s="1"/>
  <c r="O459" i="3"/>
  <c r="Q459" i="3"/>
  <c r="R459" i="3" s="1"/>
  <c r="C462" i="3"/>
  <c r="E461" i="3"/>
  <c r="H461" i="3" s="1"/>
  <c r="M460" i="3"/>
  <c r="P460" i="3" s="1"/>
  <c r="G464" i="3"/>
  <c r="A459" i="3" l="1"/>
  <c r="S459" i="3" s="1"/>
  <c r="N461" i="3"/>
  <c r="F461" i="3"/>
  <c r="I461" i="3"/>
  <c r="G465" i="3"/>
  <c r="C463" i="3"/>
  <c r="E462" i="3"/>
  <c r="H462" i="3" s="1"/>
  <c r="M461" i="3"/>
  <c r="P461" i="3" s="1"/>
  <c r="B465" i="3"/>
  <c r="L463" i="3"/>
  <c r="K463" i="3" s="1"/>
  <c r="D464" i="3"/>
  <c r="Q460" i="3"/>
  <c r="R460" i="3" s="1"/>
  <c r="O460" i="3"/>
  <c r="A460" i="3" l="1"/>
  <c r="S460" i="3" s="1"/>
  <c r="N462" i="3"/>
  <c r="F462" i="3"/>
  <c r="I462" i="3"/>
  <c r="C464" i="3"/>
  <c r="E463" i="3"/>
  <c r="H463" i="3" s="1"/>
  <c r="M462" i="3"/>
  <c r="P462" i="3" s="1"/>
  <c r="B466" i="3"/>
  <c r="L464" i="3"/>
  <c r="K464" i="3" s="1"/>
  <c r="D465" i="3"/>
  <c r="G466" i="3"/>
  <c r="Q461" i="3"/>
  <c r="R461" i="3" s="1"/>
  <c r="O461" i="3"/>
  <c r="A461" i="3" l="1"/>
  <c r="S461" i="3" s="1"/>
  <c r="N463" i="3"/>
  <c r="F463" i="3"/>
  <c r="I463" i="3"/>
  <c r="B467" i="3"/>
  <c r="D466" i="3"/>
  <c r="L465" i="3"/>
  <c r="K465" i="3" s="1"/>
  <c r="G467" i="3"/>
  <c r="O462" i="3"/>
  <c r="Q462" i="3"/>
  <c r="R462" i="3" s="1"/>
  <c r="E464" i="3"/>
  <c r="H464" i="3" s="1"/>
  <c r="C465" i="3"/>
  <c r="M463" i="3"/>
  <c r="P463" i="3" s="1"/>
  <c r="A462" i="3" l="1"/>
  <c r="S462" i="3" s="1"/>
  <c r="I464" i="3"/>
  <c r="N464" i="3"/>
  <c r="F464" i="3"/>
  <c r="C466" i="3"/>
  <c r="E465" i="3"/>
  <c r="H465" i="3" s="1"/>
  <c r="M464" i="3"/>
  <c r="P464" i="3" s="1"/>
  <c r="G468" i="3"/>
  <c r="O463" i="3"/>
  <c r="Q463" i="3"/>
  <c r="R463" i="3" s="1"/>
  <c r="D467" i="3"/>
  <c r="L466" i="3"/>
  <c r="K466" i="3" s="1"/>
  <c r="B468" i="3"/>
  <c r="A463" i="3" l="1"/>
  <c r="S463" i="3" s="1"/>
  <c r="N465" i="3"/>
  <c r="F465" i="3"/>
  <c r="I465" i="3"/>
  <c r="G469" i="3"/>
  <c r="Q464" i="3"/>
  <c r="R464" i="3" s="1"/>
  <c r="O464" i="3"/>
  <c r="B469" i="3"/>
  <c r="L467" i="3"/>
  <c r="K467" i="3" s="1"/>
  <c r="D468" i="3"/>
  <c r="C467" i="3"/>
  <c r="E466" i="3"/>
  <c r="H466" i="3" s="1"/>
  <c r="M465" i="3"/>
  <c r="P465" i="3" s="1"/>
  <c r="A464" i="3" l="1"/>
  <c r="S464" i="3" s="1"/>
  <c r="N466" i="3"/>
  <c r="F466" i="3"/>
  <c r="I466" i="3"/>
  <c r="C468" i="3"/>
  <c r="E467" i="3"/>
  <c r="H467" i="3" s="1"/>
  <c r="M466" i="3"/>
  <c r="P466" i="3" s="1"/>
  <c r="G470" i="3"/>
  <c r="B470" i="3"/>
  <c r="L468" i="3"/>
  <c r="K468" i="3" s="1"/>
  <c r="D469" i="3"/>
  <c r="Q465" i="3"/>
  <c r="R465" i="3" s="1"/>
  <c r="O465" i="3"/>
  <c r="I467" i="3" l="1"/>
  <c r="N467" i="3"/>
  <c r="F467" i="3"/>
  <c r="L469" i="3"/>
  <c r="K469" i="3" s="1"/>
  <c r="B471" i="3"/>
  <c r="D470" i="3"/>
  <c r="G471" i="3"/>
  <c r="O466" i="3"/>
  <c r="Q466" i="3"/>
  <c r="R466" i="3" s="1"/>
  <c r="A465" i="3"/>
  <c r="S465" i="3" s="1"/>
  <c r="E468" i="3"/>
  <c r="H468" i="3" s="1"/>
  <c r="C469" i="3"/>
  <c r="M467" i="3"/>
  <c r="P467" i="3" s="1"/>
  <c r="I468" i="3" l="1"/>
  <c r="N468" i="3"/>
  <c r="F468" i="3"/>
  <c r="G472" i="3"/>
  <c r="A466" i="3"/>
  <c r="S466" i="3" s="1"/>
  <c r="O467" i="3"/>
  <c r="Q467" i="3"/>
  <c r="R467" i="3" s="1"/>
  <c r="C470" i="3"/>
  <c r="E469" i="3"/>
  <c r="H469" i="3" s="1"/>
  <c r="M468" i="3"/>
  <c r="P468" i="3" s="1"/>
  <c r="D471" i="3"/>
  <c r="B472" i="3"/>
  <c r="L470" i="3"/>
  <c r="K470" i="3" s="1"/>
  <c r="A467" i="3" l="1"/>
  <c r="S467" i="3" s="1"/>
  <c r="N469" i="3"/>
  <c r="F469" i="3"/>
  <c r="I469" i="3"/>
  <c r="B473" i="3"/>
  <c r="L471" i="3"/>
  <c r="K471" i="3" s="1"/>
  <c r="D472" i="3"/>
  <c r="C471" i="3"/>
  <c r="E470" i="3"/>
  <c r="H470" i="3" s="1"/>
  <c r="M469" i="3"/>
  <c r="P469" i="3" s="1"/>
  <c r="G473" i="3"/>
  <c r="Q468" i="3"/>
  <c r="R468" i="3" s="1"/>
  <c r="O468" i="3"/>
  <c r="A468" i="3" l="1"/>
  <c r="S468" i="3" s="1"/>
  <c r="N470" i="3"/>
  <c r="F470" i="3"/>
  <c r="I470" i="3"/>
  <c r="G474" i="3"/>
  <c r="C472" i="3"/>
  <c r="E471" i="3"/>
  <c r="H471" i="3" s="1"/>
  <c r="M470" i="3"/>
  <c r="P470" i="3" s="1"/>
  <c r="B474" i="3"/>
  <c r="L472" i="3"/>
  <c r="K472" i="3" s="1"/>
  <c r="D473" i="3"/>
  <c r="Q469" i="3"/>
  <c r="R469" i="3" s="1"/>
  <c r="O469" i="3"/>
  <c r="A469" i="3" l="1"/>
  <c r="S469" i="3" s="1"/>
  <c r="N471" i="3"/>
  <c r="F471" i="3"/>
  <c r="I471" i="3"/>
  <c r="E472" i="3"/>
  <c r="H472" i="3" s="1"/>
  <c r="C473" i="3"/>
  <c r="M471" i="3"/>
  <c r="P471" i="3" s="1"/>
  <c r="B475" i="3"/>
  <c r="D474" i="3"/>
  <c r="L473" i="3"/>
  <c r="K473" i="3" s="1"/>
  <c r="O470" i="3"/>
  <c r="Q470" i="3"/>
  <c r="R470" i="3" s="1"/>
  <c r="G475" i="3"/>
  <c r="A470" i="3" l="1"/>
  <c r="S470" i="3" s="1"/>
  <c r="I472" i="3"/>
  <c r="N472" i="3"/>
  <c r="F472" i="3"/>
  <c r="D475" i="3"/>
  <c r="L474" i="3"/>
  <c r="K474" i="3" s="1"/>
  <c r="B476" i="3"/>
  <c r="C474" i="3"/>
  <c r="E473" i="3"/>
  <c r="H473" i="3" s="1"/>
  <c r="M472" i="3"/>
  <c r="P472" i="3" s="1"/>
  <c r="O471" i="3"/>
  <c r="Q471" i="3"/>
  <c r="R471" i="3" s="1"/>
  <c r="G476" i="3"/>
  <c r="A471" i="3" l="1"/>
  <c r="S471" i="3" s="1"/>
  <c r="C475" i="3"/>
  <c r="E474" i="3"/>
  <c r="H474" i="3" s="1"/>
  <c r="M473" i="3"/>
  <c r="P473" i="3" s="1"/>
  <c r="B477" i="3"/>
  <c r="L475" i="3"/>
  <c r="K475" i="3" s="1"/>
  <c r="D476" i="3"/>
  <c r="Q472" i="3"/>
  <c r="R472" i="3" s="1"/>
  <c r="O472" i="3"/>
  <c r="N473" i="3"/>
  <c r="F473" i="3"/>
  <c r="I473" i="3"/>
  <c r="G477" i="3"/>
  <c r="B478" i="3" l="1"/>
  <c r="L476" i="3"/>
  <c r="K476" i="3" s="1"/>
  <c r="D477" i="3"/>
  <c r="A472" i="3"/>
  <c r="S472" i="3" s="1"/>
  <c r="G478" i="3"/>
  <c r="Q473" i="3"/>
  <c r="R473" i="3" s="1"/>
  <c r="O473" i="3"/>
  <c r="C476" i="3"/>
  <c r="E475" i="3"/>
  <c r="H475" i="3" s="1"/>
  <c r="M474" i="3"/>
  <c r="P474" i="3" s="1"/>
  <c r="N474" i="3"/>
  <c r="F474" i="3"/>
  <c r="I474" i="3"/>
  <c r="I475" i="3" l="1"/>
  <c r="N475" i="3"/>
  <c r="F475" i="3"/>
  <c r="A473" i="3"/>
  <c r="S473" i="3" s="1"/>
  <c r="O474" i="3"/>
  <c r="Q474" i="3"/>
  <c r="R474" i="3" s="1"/>
  <c r="E476" i="3"/>
  <c r="H476" i="3" s="1"/>
  <c r="C477" i="3"/>
  <c r="M475" i="3"/>
  <c r="P475" i="3" s="1"/>
  <c r="G479" i="3"/>
  <c r="L477" i="3"/>
  <c r="K477" i="3" s="1"/>
  <c r="B479" i="3"/>
  <c r="D478" i="3"/>
  <c r="I476" i="3" l="1"/>
  <c r="N476" i="3"/>
  <c r="F476" i="3"/>
  <c r="D479" i="3"/>
  <c r="B480" i="3"/>
  <c r="L478" i="3"/>
  <c r="K478" i="3" s="1"/>
  <c r="C478" i="3"/>
  <c r="E477" i="3"/>
  <c r="H477" i="3" s="1"/>
  <c r="M476" i="3"/>
  <c r="P476" i="3" s="1"/>
  <c r="G480" i="3"/>
  <c r="A474" i="3"/>
  <c r="S474" i="3" s="1"/>
  <c r="O475" i="3"/>
  <c r="Q475" i="3"/>
  <c r="R475" i="3" s="1"/>
  <c r="N477" i="3" l="1"/>
  <c r="F477" i="3"/>
  <c r="I477" i="3"/>
  <c r="G481" i="3"/>
  <c r="C479" i="3"/>
  <c r="E478" i="3"/>
  <c r="H478" i="3" s="1"/>
  <c r="M477" i="3"/>
  <c r="P477" i="3" s="1"/>
  <c r="A475" i="3"/>
  <c r="S475" i="3" s="1"/>
  <c r="B481" i="3"/>
  <c r="L479" i="3"/>
  <c r="K479" i="3" s="1"/>
  <c r="D480" i="3"/>
  <c r="Q476" i="3"/>
  <c r="R476" i="3" s="1"/>
  <c r="O476" i="3"/>
  <c r="A476" i="3" l="1"/>
  <c r="S476" i="3" s="1"/>
  <c r="N478" i="3"/>
  <c r="F478" i="3"/>
  <c r="I478" i="3"/>
  <c r="B482" i="3"/>
  <c r="L480" i="3"/>
  <c r="K480" i="3" s="1"/>
  <c r="D481" i="3"/>
  <c r="C480" i="3"/>
  <c r="E479" i="3"/>
  <c r="H479" i="3" s="1"/>
  <c r="M478" i="3"/>
  <c r="P478" i="3" s="1"/>
  <c r="G482" i="3"/>
  <c r="Q477" i="3"/>
  <c r="R477" i="3" s="1"/>
  <c r="O477" i="3"/>
  <c r="N479" i="3" l="1"/>
  <c r="F479" i="3"/>
  <c r="I479" i="3"/>
  <c r="A477" i="3"/>
  <c r="S477" i="3" s="1"/>
  <c r="E480" i="3"/>
  <c r="H480" i="3" s="1"/>
  <c r="C481" i="3"/>
  <c r="M479" i="3"/>
  <c r="P479" i="3" s="1"/>
  <c r="G483" i="3"/>
  <c r="O478" i="3"/>
  <c r="Q478" i="3"/>
  <c r="R478" i="3" s="1"/>
  <c r="B483" i="3"/>
  <c r="D482" i="3"/>
  <c r="L481" i="3"/>
  <c r="K481" i="3" s="1"/>
  <c r="A478" i="3" l="1"/>
  <c r="S478" i="3" s="1"/>
  <c r="I480" i="3"/>
  <c r="N480" i="3"/>
  <c r="F480" i="3"/>
  <c r="C482" i="3"/>
  <c r="E481" i="3"/>
  <c r="H481" i="3" s="1"/>
  <c r="M480" i="3"/>
  <c r="P480" i="3" s="1"/>
  <c r="B484" i="3"/>
  <c r="L482" i="3"/>
  <c r="K482" i="3" s="1"/>
  <c r="D483" i="3"/>
  <c r="G484" i="3"/>
  <c r="O479" i="3"/>
  <c r="Q479" i="3"/>
  <c r="R479" i="3" s="1"/>
  <c r="A479" i="3" l="1"/>
  <c r="S479" i="3" s="1"/>
  <c r="N481" i="3"/>
  <c r="F481" i="3"/>
  <c r="I481" i="3"/>
  <c r="B485" i="3"/>
  <c r="L483" i="3"/>
  <c r="K483" i="3" s="1"/>
  <c r="D484" i="3"/>
  <c r="G485" i="3"/>
  <c r="Q480" i="3"/>
  <c r="R480" i="3" s="1"/>
  <c r="O480" i="3"/>
  <c r="E482" i="3"/>
  <c r="H482" i="3" s="1"/>
  <c r="C483" i="3"/>
  <c r="M481" i="3"/>
  <c r="P481" i="3" s="1"/>
  <c r="A480" i="3" l="1"/>
  <c r="S480" i="3" s="1"/>
  <c r="I482" i="3"/>
  <c r="N482" i="3"/>
  <c r="F482" i="3"/>
  <c r="G486" i="3"/>
  <c r="C484" i="3"/>
  <c r="E483" i="3"/>
  <c r="H483" i="3" s="1"/>
  <c r="M482" i="3"/>
  <c r="P482" i="3" s="1"/>
  <c r="Q481" i="3"/>
  <c r="R481" i="3" s="1"/>
  <c r="O481" i="3"/>
  <c r="D485" i="3"/>
  <c r="B486" i="3"/>
  <c r="L484" i="3"/>
  <c r="K484" i="3" s="1"/>
  <c r="A481" i="3" l="1"/>
  <c r="S481" i="3" s="1"/>
  <c r="N483" i="3"/>
  <c r="F483" i="3"/>
  <c r="I483" i="3"/>
  <c r="B487" i="3"/>
  <c r="L485" i="3"/>
  <c r="K485" i="3" s="1"/>
  <c r="D486" i="3"/>
  <c r="C485" i="3"/>
  <c r="E484" i="3"/>
  <c r="H484" i="3" s="1"/>
  <c r="M483" i="3"/>
  <c r="P483" i="3" s="1"/>
  <c r="Q482" i="3"/>
  <c r="R482" i="3" s="1"/>
  <c r="O482" i="3"/>
  <c r="G487" i="3"/>
  <c r="A482" i="3" l="1"/>
  <c r="S482" i="3" s="1"/>
  <c r="N484" i="3"/>
  <c r="F484" i="3"/>
  <c r="I484" i="3"/>
  <c r="G488" i="3"/>
  <c r="C486" i="3"/>
  <c r="E485" i="3"/>
  <c r="H485" i="3" s="1"/>
  <c r="M484" i="3"/>
  <c r="P484" i="3" s="1"/>
  <c r="L486" i="3"/>
  <c r="K486" i="3" s="1"/>
  <c r="B488" i="3"/>
  <c r="D487" i="3"/>
  <c r="Q483" i="3"/>
  <c r="R483" i="3" s="1"/>
  <c r="O483" i="3"/>
  <c r="A483" i="3" l="1"/>
  <c r="S483" i="3" s="1"/>
  <c r="D488" i="3"/>
  <c r="B489" i="3"/>
  <c r="L487" i="3"/>
  <c r="K487" i="3" s="1"/>
  <c r="C487" i="3"/>
  <c r="E486" i="3"/>
  <c r="H486" i="3" s="1"/>
  <c r="M485" i="3"/>
  <c r="P485" i="3" s="1"/>
  <c r="O484" i="3"/>
  <c r="Q484" i="3"/>
  <c r="R484" i="3" s="1"/>
  <c r="G489" i="3"/>
  <c r="F485" i="3"/>
  <c r="N485" i="3"/>
  <c r="I485" i="3"/>
  <c r="A484" i="3" l="1"/>
  <c r="S484" i="3" s="1"/>
  <c r="C488" i="3"/>
  <c r="E487" i="3"/>
  <c r="H487" i="3" s="1"/>
  <c r="M486" i="3"/>
  <c r="P486" i="3" s="1"/>
  <c r="N486" i="3"/>
  <c r="F486" i="3"/>
  <c r="I486" i="3"/>
  <c r="B490" i="3"/>
  <c r="L488" i="3"/>
  <c r="K488" i="3" s="1"/>
  <c r="D489" i="3"/>
  <c r="G490" i="3"/>
  <c r="Q485" i="3"/>
  <c r="R485" i="3" s="1"/>
  <c r="O485" i="3"/>
  <c r="A485" i="3" l="1"/>
  <c r="S485" i="3" s="1"/>
  <c r="N487" i="3"/>
  <c r="F487" i="3"/>
  <c r="I487" i="3"/>
  <c r="B491" i="3"/>
  <c r="L489" i="3"/>
  <c r="K489" i="3" s="1"/>
  <c r="D490" i="3"/>
  <c r="Q486" i="3"/>
  <c r="R486" i="3" s="1"/>
  <c r="O486" i="3"/>
  <c r="G491" i="3"/>
  <c r="C489" i="3"/>
  <c r="E488" i="3"/>
  <c r="H488" i="3" s="1"/>
  <c r="M487" i="3"/>
  <c r="P487" i="3" s="1"/>
  <c r="N488" i="3" l="1"/>
  <c r="F488" i="3"/>
  <c r="I488" i="3"/>
  <c r="A486" i="3"/>
  <c r="S486" i="3" s="1"/>
  <c r="E489" i="3"/>
  <c r="H489" i="3" s="1"/>
  <c r="C490" i="3"/>
  <c r="M488" i="3"/>
  <c r="P488" i="3" s="1"/>
  <c r="O487" i="3"/>
  <c r="Q487" i="3"/>
  <c r="R487" i="3" s="1"/>
  <c r="G492" i="3"/>
  <c r="B492" i="3"/>
  <c r="D491" i="3"/>
  <c r="L490" i="3"/>
  <c r="K490" i="3" s="1"/>
  <c r="I489" i="3" l="1"/>
  <c r="N489" i="3"/>
  <c r="F489" i="3"/>
  <c r="G493" i="3"/>
  <c r="C491" i="3"/>
  <c r="E490" i="3"/>
  <c r="H490" i="3" s="1"/>
  <c r="M489" i="3"/>
  <c r="P489" i="3" s="1"/>
  <c r="A487" i="3"/>
  <c r="S487" i="3" s="1"/>
  <c r="O488" i="3"/>
  <c r="Q488" i="3"/>
  <c r="R488" i="3" s="1"/>
  <c r="D492" i="3"/>
  <c r="L491" i="3"/>
  <c r="K491" i="3" s="1"/>
  <c r="B493" i="3"/>
  <c r="A488" i="3" l="1"/>
  <c r="S488" i="3" s="1"/>
  <c r="N490" i="3"/>
  <c r="F490" i="3"/>
  <c r="I490" i="3"/>
  <c r="B494" i="3"/>
  <c r="L492" i="3"/>
  <c r="K492" i="3" s="1"/>
  <c r="D493" i="3"/>
  <c r="C492" i="3"/>
  <c r="E491" i="3"/>
  <c r="H491" i="3" s="1"/>
  <c r="M490" i="3"/>
  <c r="P490" i="3" s="1"/>
  <c r="Q489" i="3"/>
  <c r="R489" i="3" s="1"/>
  <c r="O489" i="3"/>
  <c r="G494" i="3"/>
  <c r="A489" i="3" l="1"/>
  <c r="S489" i="3" s="1"/>
  <c r="N491" i="3"/>
  <c r="F491" i="3"/>
  <c r="I491" i="3"/>
  <c r="C493" i="3"/>
  <c r="E492" i="3"/>
  <c r="H492" i="3" s="1"/>
  <c r="M491" i="3"/>
  <c r="P491" i="3" s="1"/>
  <c r="G495" i="3"/>
  <c r="B495" i="3"/>
  <c r="L493" i="3"/>
  <c r="K493" i="3" s="1"/>
  <c r="D494" i="3"/>
  <c r="Q490" i="3"/>
  <c r="R490" i="3" s="1"/>
  <c r="O490" i="3"/>
  <c r="A490" i="3" l="1"/>
  <c r="S490" i="3" s="1"/>
  <c r="I492" i="3"/>
  <c r="N492" i="3"/>
  <c r="F492" i="3"/>
  <c r="L494" i="3"/>
  <c r="K494" i="3" s="1"/>
  <c r="B496" i="3"/>
  <c r="D495" i="3"/>
  <c r="G496" i="3"/>
  <c r="O491" i="3"/>
  <c r="Q491" i="3"/>
  <c r="R491" i="3" s="1"/>
  <c r="E493" i="3"/>
  <c r="H493" i="3" s="1"/>
  <c r="C494" i="3"/>
  <c r="M492" i="3"/>
  <c r="P492" i="3" s="1"/>
  <c r="I493" i="3" l="1"/>
  <c r="N493" i="3"/>
  <c r="F493" i="3"/>
  <c r="G497" i="3"/>
  <c r="A491" i="3"/>
  <c r="S491" i="3" s="1"/>
  <c r="O492" i="3"/>
  <c r="Q492" i="3"/>
  <c r="R492" i="3" s="1"/>
  <c r="D496" i="3"/>
  <c r="B497" i="3"/>
  <c r="L495" i="3"/>
  <c r="K495" i="3" s="1"/>
  <c r="C495" i="3"/>
  <c r="E494" i="3"/>
  <c r="H494" i="3" s="1"/>
  <c r="M493" i="3"/>
  <c r="P493" i="3" s="1"/>
  <c r="A492" i="3" l="1"/>
  <c r="S492" i="3" s="1"/>
  <c r="N494" i="3"/>
  <c r="F494" i="3"/>
  <c r="I494" i="3"/>
  <c r="C496" i="3"/>
  <c r="E495" i="3"/>
  <c r="H495" i="3" s="1"/>
  <c r="M494" i="3"/>
  <c r="P494" i="3" s="1"/>
  <c r="B498" i="3"/>
  <c r="L496" i="3"/>
  <c r="K496" i="3" s="1"/>
  <c r="D497" i="3"/>
  <c r="G498" i="3"/>
  <c r="Q493" i="3"/>
  <c r="R493" i="3" s="1"/>
  <c r="O493" i="3"/>
  <c r="A493" i="3" l="1"/>
  <c r="S493" i="3" s="1"/>
  <c r="N495" i="3"/>
  <c r="F495" i="3"/>
  <c r="I495" i="3"/>
  <c r="G499" i="3"/>
  <c r="B499" i="3"/>
  <c r="L497" i="3"/>
  <c r="K497" i="3" s="1"/>
  <c r="D498" i="3"/>
  <c r="C497" i="3"/>
  <c r="E496" i="3"/>
  <c r="H496" i="3" s="1"/>
  <c r="M495" i="3"/>
  <c r="P495" i="3" s="1"/>
  <c r="Q494" i="3"/>
  <c r="R494" i="3" s="1"/>
  <c r="O494" i="3"/>
  <c r="N496" i="3" l="1"/>
  <c r="F496" i="3"/>
  <c r="I496" i="3"/>
  <c r="B500" i="3"/>
  <c r="D499" i="3"/>
  <c r="L498" i="3"/>
  <c r="K498" i="3" s="1"/>
  <c r="E497" i="3"/>
  <c r="H497" i="3" s="1"/>
  <c r="C498" i="3"/>
  <c r="M496" i="3"/>
  <c r="P496" i="3" s="1"/>
  <c r="O495" i="3"/>
  <c r="Q495" i="3"/>
  <c r="R495" i="3" s="1"/>
  <c r="A494" i="3"/>
  <c r="S494" i="3" s="1"/>
  <c r="G500" i="3"/>
  <c r="I497" i="3" l="1"/>
  <c r="N497" i="3"/>
  <c r="F497" i="3"/>
  <c r="A495" i="3"/>
  <c r="S495" i="3" s="1"/>
  <c r="G501" i="3"/>
  <c r="O496" i="3"/>
  <c r="Q496" i="3"/>
  <c r="R496" i="3" s="1"/>
  <c r="C499" i="3"/>
  <c r="E498" i="3"/>
  <c r="H498" i="3" s="1"/>
  <c r="M497" i="3"/>
  <c r="P497" i="3" s="1"/>
  <c r="D500" i="3"/>
  <c r="L499" i="3"/>
  <c r="K499" i="3" s="1"/>
  <c r="B501" i="3"/>
  <c r="A496" i="3" l="1"/>
  <c r="S496" i="3" s="1"/>
  <c r="N498" i="3"/>
  <c r="F498" i="3"/>
  <c r="I498" i="3"/>
  <c r="B502" i="3"/>
  <c r="L500" i="3"/>
  <c r="K500" i="3" s="1"/>
  <c r="D501" i="3"/>
  <c r="Q497" i="3"/>
  <c r="R497" i="3" s="1"/>
  <c r="O497" i="3"/>
  <c r="C500" i="3"/>
  <c r="E499" i="3"/>
  <c r="H499" i="3" s="1"/>
  <c r="M498" i="3"/>
  <c r="P498" i="3" s="1"/>
  <c r="G502" i="3"/>
  <c r="N499" i="3" l="1"/>
  <c r="F499" i="3"/>
  <c r="I499" i="3"/>
  <c r="A497" i="3"/>
  <c r="S497" i="3" s="1"/>
  <c r="C501" i="3"/>
  <c r="E500" i="3"/>
  <c r="H500" i="3" s="1"/>
  <c r="M499" i="3"/>
  <c r="P499" i="3" s="1"/>
  <c r="G503" i="3"/>
  <c r="B503" i="3"/>
  <c r="L501" i="3"/>
  <c r="K501" i="3" s="1"/>
  <c r="D502" i="3"/>
  <c r="Q498" i="3"/>
  <c r="R498" i="3" s="1"/>
  <c r="O498" i="3"/>
  <c r="A498" i="3" l="1"/>
  <c r="S498" i="3" s="1"/>
  <c r="G504" i="3"/>
  <c r="L502" i="3"/>
  <c r="K502" i="3" s="1"/>
  <c r="B504" i="3"/>
  <c r="D503" i="3"/>
  <c r="E501" i="3"/>
  <c r="H501" i="3" s="1"/>
  <c r="C502" i="3"/>
  <c r="M500" i="3"/>
  <c r="P500" i="3" s="1"/>
  <c r="O499" i="3"/>
  <c r="Q499" i="3"/>
  <c r="R499" i="3" s="1"/>
  <c r="I500" i="3"/>
  <c r="N500" i="3"/>
  <c r="F500" i="3"/>
  <c r="A499" i="3" l="1"/>
  <c r="S499" i="3" s="1"/>
  <c r="D504" i="3"/>
  <c r="B505" i="3"/>
  <c r="L503" i="3"/>
  <c r="K503" i="3" s="1"/>
  <c r="I501" i="3"/>
  <c r="N501" i="3"/>
  <c r="F501" i="3"/>
  <c r="C503" i="3"/>
  <c r="E502" i="3"/>
  <c r="H502" i="3" s="1"/>
  <c r="M501" i="3"/>
  <c r="P501" i="3" s="1"/>
  <c r="O500" i="3"/>
  <c r="Q500" i="3"/>
  <c r="R500" i="3" s="1"/>
  <c r="G505" i="3"/>
  <c r="A500" i="3" l="1"/>
  <c r="S500" i="3" s="1"/>
  <c r="N502" i="3"/>
  <c r="F502" i="3"/>
  <c r="I502" i="3"/>
  <c r="C504" i="3"/>
  <c r="E503" i="3"/>
  <c r="H503" i="3" s="1"/>
  <c r="M502" i="3"/>
  <c r="P502" i="3" s="1"/>
  <c r="G506" i="3"/>
  <c r="B506" i="3"/>
  <c r="L504" i="3"/>
  <c r="K504" i="3" s="1"/>
  <c r="D505" i="3"/>
  <c r="Q501" i="3"/>
  <c r="R501" i="3" s="1"/>
  <c r="O501" i="3"/>
  <c r="N503" i="3" l="1"/>
  <c r="F503" i="3"/>
  <c r="I503" i="3"/>
  <c r="B507" i="3"/>
  <c r="L505" i="3"/>
  <c r="K505" i="3" s="1"/>
  <c r="D506" i="3"/>
  <c r="A501" i="3"/>
  <c r="S501" i="3" s="1"/>
  <c r="G507" i="3"/>
  <c r="C505" i="3"/>
  <c r="E504" i="3"/>
  <c r="H504" i="3" s="1"/>
  <c r="M503" i="3"/>
  <c r="P503" i="3" s="1"/>
  <c r="Q502" i="3"/>
  <c r="R502" i="3" s="1"/>
  <c r="O502" i="3"/>
  <c r="A502" i="3" l="1"/>
  <c r="S502" i="3" s="1"/>
  <c r="N504" i="3"/>
  <c r="F504" i="3"/>
  <c r="I504" i="3"/>
  <c r="G508" i="3"/>
  <c r="E505" i="3"/>
  <c r="H505" i="3" s="1"/>
  <c r="C506" i="3"/>
  <c r="M504" i="3"/>
  <c r="P504" i="3" s="1"/>
  <c r="O503" i="3"/>
  <c r="Q503" i="3"/>
  <c r="R503" i="3" s="1"/>
  <c r="B508" i="3"/>
  <c r="D507" i="3"/>
  <c r="L506" i="3"/>
  <c r="K506" i="3" s="1"/>
  <c r="I505" i="3" l="1"/>
  <c r="N505" i="3"/>
  <c r="F505" i="3"/>
  <c r="D508" i="3"/>
  <c r="L507" i="3"/>
  <c r="K507" i="3" s="1"/>
  <c r="B509" i="3"/>
  <c r="C507" i="3"/>
  <c r="E506" i="3"/>
  <c r="H506" i="3" s="1"/>
  <c r="M505" i="3"/>
  <c r="P505" i="3" s="1"/>
  <c r="A503" i="3"/>
  <c r="S503" i="3" s="1"/>
  <c r="O504" i="3"/>
  <c r="Q504" i="3"/>
  <c r="R504" i="3" s="1"/>
  <c r="G509" i="3"/>
  <c r="A504" i="3" l="1"/>
  <c r="S504" i="3" s="1"/>
  <c r="N506" i="3"/>
  <c r="F506" i="3"/>
  <c r="I506" i="3"/>
  <c r="C508" i="3"/>
  <c r="E507" i="3"/>
  <c r="H507" i="3" s="1"/>
  <c r="M506" i="3"/>
  <c r="P506" i="3" s="1"/>
  <c r="B510" i="3"/>
  <c r="L508" i="3"/>
  <c r="K508" i="3" s="1"/>
  <c r="D509" i="3"/>
  <c r="Q505" i="3"/>
  <c r="R505" i="3" s="1"/>
  <c r="O505" i="3"/>
  <c r="G510" i="3"/>
  <c r="N507" i="3" l="1"/>
  <c r="F507" i="3"/>
  <c r="I507" i="3"/>
  <c r="B511" i="3"/>
  <c r="L509" i="3"/>
  <c r="K509" i="3" s="1"/>
  <c r="D510" i="3"/>
  <c r="A505" i="3"/>
  <c r="S505" i="3" s="1"/>
  <c r="G511" i="3"/>
  <c r="C509" i="3"/>
  <c r="E508" i="3"/>
  <c r="H508" i="3" s="1"/>
  <c r="M507" i="3"/>
  <c r="P507" i="3" s="1"/>
  <c r="Q506" i="3"/>
  <c r="R506" i="3" s="1"/>
  <c r="O506" i="3"/>
  <c r="A506" i="3" l="1"/>
  <c r="S506" i="3" s="1"/>
  <c r="I508" i="3"/>
  <c r="N508" i="3"/>
  <c r="F508" i="3"/>
  <c r="E509" i="3"/>
  <c r="H509" i="3" s="1"/>
  <c r="C510" i="3"/>
  <c r="M508" i="3"/>
  <c r="P508" i="3" s="1"/>
  <c r="O507" i="3"/>
  <c r="Q507" i="3"/>
  <c r="R507" i="3" s="1"/>
  <c r="G512" i="3"/>
  <c r="L510" i="3"/>
  <c r="K510" i="3" s="1"/>
  <c r="B512" i="3"/>
  <c r="D511" i="3"/>
  <c r="A507" i="3" l="1"/>
  <c r="S507" i="3" s="1"/>
  <c r="I509" i="3"/>
  <c r="N509" i="3"/>
  <c r="F509" i="3"/>
  <c r="D512" i="3"/>
  <c r="B513" i="3"/>
  <c r="L511" i="3"/>
  <c r="K511" i="3" s="1"/>
  <c r="O508" i="3"/>
  <c r="Q508" i="3"/>
  <c r="R508" i="3" s="1"/>
  <c r="G513" i="3"/>
  <c r="C511" i="3"/>
  <c r="E510" i="3"/>
  <c r="H510" i="3" s="1"/>
  <c r="M509" i="3"/>
  <c r="P509" i="3" s="1"/>
  <c r="A508" i="3" l="1"/>
  <c r="S508" i="3" s="1"/>
  <c r="N510" i="3"/>
  <c r="F510" i="3"/>
  <c r="I510" i="3"/>
  <c r="C512" i="3"/>
  <c r="E511" i="3"/>
  <c r="H511" i="3" s="1"/>
  <c r="M510" i="3"/>
  <c r="P510" i="3" s="1"/>
  <c r="G514" i="3"/>
  <c r="B514" i="3"/>
  <c r="L512" i="3"/>
  <c r="K512" i="3" s="1"/>
  <c r="D513" i="3"/>
  <c r="Q509" i="3"/>
  <c r="R509" i="3" s="1"/>
  <c r="O509" i="3"/>
  <c r="A509" i="3" l="1"/>
  <c r="S509" i="3" s="1"/>
  <c r="N511" i="3"/>
  <c r="F511" i="3"/>
  <c r="I511" i="3"/>
  <c r="B515" i="3"/>
  <c r="L513" i="3"/>
  <c r="K513" i="3" s="1"/>
  <c r="D514" i="3"/>
  <c r="G515" i="3"/>
  <c r="C513" i="3"/>
  <c r="E512" i="3"/>
  <c r="H512" i="3" s="1"/>
  <c r="M511" i="3"/>
  <c r="P511" i="3" s="1"/>
  <c r="Q510" i="3"/>
  <c r="R510" i="3" s="1"/>
  <c r="O510" i="3"/>
  <c r="A510" i="3" l="1"/>
  <c r="S510" i="3" s="1"/>
  <c r="N512" i="3"/>
  <c r="F512" i="3"/>
  <c r="I512" i="3"/>
  <c r="E513" i="3"/>
  <c r="H513" i="3" s="1"/>
  <c r="C514" i="3"/>
  <c r="M512" i="3"/>
  <c r="P512" i="3" s="1"/>
  <c r="G516" i="3"/>
  <c r="O511" i="3"/>
  <c r="Q511" i="3"/>
  <c r="R511" i="3" s="1"/>
  <c r="B516" i="3"/>
  <c r="D515" i="3"/>
  <c r="L514" i="3"/>
  <c r="K514" i="3" s="1"/>
  <c r="I513" i="3" l="1"/>
  <c r="N513" i="3"/>
  <c r="F513" i="3"/>
  <c r="D516" i="3"/>
  <c r="L515" i="3"/>
  <c r="K515" i="3" s="1"/>
  <c r="B517" i="3"/>
  <c r="G517" i="3"/>
  <c r="A511" i="3"/>
  <c r="S511" i="3" s="1"/>
  <c r="C515" i="3"/>
  <c r="E514" i="3"/>
  <c r="H514" i="3" s="1"/>
  <c r="M513" i="3"/>
  <c r="P513" i="3" s="1"/>
  <c r="O512" i="3"/>
  <c r="Q512" i="3"/>
  <c r="R512" i="3" s="1"/>
  <c r="A512" i="3" l="1"/>
  <c r="S512" i="3" s="1"/>
  <c r="N514" i="3"/>
  <c r="F514" i="3"/>
  <c r="I514" i="3"/>
  <c r="G518" i="3"/>
  <c r="C516" i="3"/>
  <c r="E515" i="3"/>
  <c r="H515" i="3" s="1"/>
  <c r="M514" i="3"/>
  <c r="P514" i="3" s="1"/>
  <c r="B518" i="3"/>
  <c r="L516" i="3"/>
  <c r="K516" i="3" s="1"/>
  <c r="D517" i="3"/>
  <c r="Q513" i="3"/>
  <c r="R513" i="3" s="1"/>
  <c r="O513" i="3"/>
  <c r="A513" i="3" l="1"/>
  <c r="S513" i="3" s="1"/>
  <c r="N515" i="3"/>
  <c r="F515" i="3"/>
  <c r="I515" i="3"/>
  <c r="C517" i="3"/>
  <c r="E516" i="3"/>
  <c r="H516" i="3" s="1"/>
  <c r="M515" i="3"/>
  <c r="P515" i="3" s="1"/>
  <c r="B519" i="3"/>
  <c r="L517" i="3"/>
  <c r="K517" i="3" s="1"/>
  <c r="D518" i="3"/>
  <c r="G519" i="3"/>
  <c r="Q514" i="3"/>
  <c r="R514" i="3" s="1"/>
  <c r="O514" i="3"/>
  <c r="A514" i="3" l="1"/>
  <c r="S514" i="3" s="1"/>
  <c r="I516" i="3"/>
  <c r="N516" i="3"/>
  <c r="F516" i="3"/>
  <c r="L518" i="3"/>
  <c r="K518" i="3" s="1"/>
  <c r="B520" i="3"/>
  <c r="D519" i="3"/>
  <c r="G520" i="3"/>
  <c r="O515" i="3"/>
  <c r="Q515" i="3"/>
  <c r="R515" i="3" s="1"/>
  <c r="E517" i="3"/>
  <c r="H517" i="3" s="1"/>
  <c r="C518" i="3"/>
  <c r="M516" i="3"/>
  <c r="P516" i="3" s="1"/>
  <c r="I517" i="3" l="1"/>
  <c r="N517" i="3"/>
  <c r="F517" i="3"/>
  <c r="C519" i="3"/>
  <c r="E518" i="3"/>
  <c r="H518" i="3" s="1"/>
  <c r="M517" i="3"/>
  <c r="P517" i="3" s="1"/>
  <c r="G521" i="3"/>
  <c r="A515" i="3"/>
  <c r="S515" i="3" s="1"/>
  <c r="O516" i="3"/>
  <c r="Q516" i="3"/>
  <c r="R516" i="3" s="1"/>
  <c r="D520" i="3"/>
  <c r="B521" i="3"/>
  <c r="L519" i="3"/>
  <c r="K519" i="3" s="1"/>
  <c r="A516" i="3" l="1"/>
  <c r="S516" i="3" s="1"/>
  <c r="N518" i="3"/>
  <c r="F518" i="3"/>
  <c r="I518" i="3"/>
  <c r="Q517" i="3"/>
  <c r="R517" i="3" s="1"/>
  <c r="O517" i="3"/>
  <c r="B522" i="3"/>
  <c r="L520" i="3"/>
  <c r="K520" i="3" s="1"/>
  <c r="D521" i="3"/>
  <c r="G522" i="3"/>
  <c r="C520" i="3"/>
  <c r="E519" i="3"/>
  <c r="H519" i="3" s="1"/>
  <c r="M518" i="3"/>
  <c r="P518" i="3" s="1"/>
  <c r="A517" i="3" l="1"/>
  <c r="S517" i="3" s="1"/>
  <c r="N519" i="3"/>
  <c r="F519" i="3"/>
  <c r="I519" i="3"/>
  <c r="C521" i="3"/>
  <c r="E520" i="3"/>
  <c r="H520" i="3" s="1"/>
  <c r="M519" i="3"/>
  <c r="P519" i="3" s="1"/>
  <c r="G523" i="3"/>
  <c r="B523" i="3"/>
  <c r="L521" i="3"/>
  <c r="K521" i="3" s="1"/>
  <c r="D522" i="3"/>
  <c r="Q518" i="3"/>
  <c r="R518" i="3" s="1"/>
  <c r="O518" i="3"/>
  <c r="A518" i="3" l="1"/>
  <c r="S518" i="3" s="1"/>
  <c r="N520" i="3"/>
  <c r="F520" i="3"/>
  <c r="I520" i="3"/>
  <c r="B524" i="3"/>
  <c r="D523" i="3"/>
  <c r="L522" i="3"/>
  <c r="K522" i="3" s="1"/>
  <c r="G524" i="3"/>
  <c r="O519" i="3"/>
  <c r="Q519" i="3"/>
  <c r="R519" i="3" s="1"/>
  <c r="E521" i="3"/>
  <c r="H521" i="3" s="1"/>
  <c r="C522" i="3"/>
  <c r="M520" i="3"/>
  <c r="P520" i="3" s="1"/>
  <c r="A519" i="3" l="1"/>
  <c r="S519" i="3" s="1"/>
  <c r="I521" i="3"/>
  <c r="N521" i="3"/>
  <c r="F521" i="3"/>
  <c r="G525" i="3"/>
  <c r="O520" i="3"/>
  <c r="Q520" i="3"/>
  <c r="R520" i="3" s="1"/>
  <c r="C523" i="3"/>
  <c r="E522" i="3"/>
  <c r="H522" i="3" s="1"/>
  <c r="M521" i="3"/>
  <c r="P521" i="3" s="1"/>
  <c r="D524" i="3"/>
  <c r="L523" i="3"/>
  <c r="K523" i="3" s="1"/>
  <c r="B525" i="3"/>
  <c r="A520" i="3" l="1"/>
  <c r="S520" i="3" s="1"/>
  <c r="N522" i="3"/>
  <c r="F522" i="3"/>
  <c r="I522" i="3"/>
  <c r="Q521" i="3"/>
  <c r="R521" i="3" s="1"/>
  <c r="O521" i="3"/>
  <c r="B526" i="3"/>
  <c r="L524" i="3"/>
  <c r="K524" i="3" s="1"/>
  <c r="D525" i="3"/>
  <c r="C524" i="3"/>
  <c r="E523" i="3"/>
  <c r="H523" i="3" s="1"/>
  <c r="M522" i="3"/>
  <c r="P522" i="3" s="1"/>
  <c r="G526" i="3"/>
  <c r="A521" i="3" l="1"/>
  <c r="S521" i="3" s="1"/>
  <c r="N523" i="3"/>
  <c r="F523" i="3"/>
  <c r="I523" i="3"/>
  <c r="B527" i="3"/>
  <c r="L525" i="3"/>
  <c r="K525" i="3" s="1"/>
  <c r="D526" i="3"/>
  <c r="G527" i="3"/>
  <c r="C525" i="3"/>
  <c r="E524" i="3"/>
  <c r="H524" i="3" s="1"/>
  <c r="M523" i="3"/>
  <c r="P523" i="3" s="1"/>
  <c r="Q522" i="3"/>
  <c r="R522" i="3" s="1"/>
  <c r="O522" i="3"/>
  <c r="E525" i="3" l="1"/>
  <c r="H525" i="3" s="1"/>
  <c r="C526" i="3"/>
  <c r="M524" i="3"/>
  <c r="P524" i="3" s="1"/>
  <c r="G528" i="3"/>
  <c r="L526" i="3"/>
  <c r="K526" i="3" s="1"/>
  <c r="B528" i="3"/>
  <c r="D527" i="3"/>
  <c r="O523" i="3"/>
  <c r="Q523" i="3"/>
  <c r="R523" i="3" s="1"/>
  <c r="A522" i="3"/>
  <c r="S522" i="3" s="1"/>
  <c r="I524" i="3"/>
  <c r="N524" i="3"/>
  <c r="F524" i="3"/>
  <c r="A523" i="3" l="1"/>
  <c r="S523" i="3" s="1"/>
  <c r="I525" i="3"/>
  <c r="N525" i="3"/>
  <c r="F525" i="3"/>
  <c r="G529" i="3"/>
  <c r="D528" i="3"/>
  <c r="B529" i="3"/>
  <c r="L527" i="3"/>
  <c r="K527" i="3" s="1"/>
  <c r="C527" i="3"/>
  <c r="E526" i="3"/>
  <c r="H526" i="3" s="1"/>
  <c r="M525" i="3"/>
  <c r="P525" i="3" s="1"/>
  <c r="O524" i="3"/>
  <c r="Q524" i="3"/>
  <c r="R524" i="3" s="1"/>
  <c r="A524" i="3" l="1"/>
  <c r="S524" i="3" s="1"/>
  <c r="N526" i="3"/>
  <c r="F526" i="3"/>
  <c r="I526" i="3"/>
  <c r="B530" i="3"/>
  <c r="L528" i="3"/>
  <c r="K528" i="3" s="1"/>
  <c r="D529" i="3"/>
  <c r="C528" i="3"/>
  <c r="E527" i="3"/>
  <c r="H527" i="3" s="1"/>
  <c r="M526" i="3"/>
  <c r="P526" i="3" s="1"/>
  <c r="G530" i="3"/>
  <c r="Q525" i="3"/>
  <c r="R525" i="3" s="1"/>
  <c r="O525" i="3"/>
  <c r="A525" i="3" l="1"/>
  <c r="S525" i="3" s="1"/>
  <c r="N527" i="3"/>
  <c r="F527" i="3"/>
  <c r="I527" i="3"/>
  <c r="G531" i="3"/>
  <c r="C529" i="3"/>
  <c r="E528" i="3"/>
  <c r="H528" i="3" s="1"/>
  <c r="M527" i="3"/>
  <c r="P527" i="3" s="1"/>
  <c r="B531" i="3"/>
  <c r="L529" i="3"/>
  <c r="K529" i="3" s="1"/>
  <c r="D530" i="3"/>
  <c r="Q526" i="3"/>
  <c r="R526" i="3" s="1"/>
  <c r="O526" i="3"/>
  <c r="A526" i="3" l="1"/>
  <c r="S526" i="3" s="1"/>
  <c r="N528" i="3"/>
  <c r="F528" i="3"/>
  <c r="I528" i="3"/>
  <c r="E529" i="3"/>
  <c r="H529" i="3" s="1"/>
  <c r="C530" i="3"/>
  <c r="M528" i="3"/>
  <c r="P528" i="3" s="1"/>
  <c r="B532" i="3"/>
  <c r="D531" i="3"/>
  <c r="L530" i="3"/>
  <c r="K530" i="3" s="1"/>
  <c r="O527" i="3"/>
  <c r="Q527" i="3"/>
  <c r="R527" i="3" s="1"/>
  <c r="G532" i="3"/>
  <c r="A527" i="3" l="1"/>
  <c r="S527" i="3" s="1"/>
  <c r="I529" i="3"/>
  <c r="N529" i="3"/>
  <c r="F529" i="3"/>
  <c r="D532" i="3"/>
  <c r="L531" i="3"/>
  <c r="K531" i="3" s="1"/>
  <c r="B533" i="3"/>
  <c r="C531" i="3"/>
  <c r="E530" i="3"/>
  <c r="H530" i="3" s="1"/>
  <c r="M529" i="3"/>
  <c r="P529" i="3" s="1"/>
  <c r="O528" i="3"/>
  <c r="Q528" i="3"/>
  <c r="R528" i="3" s="1"/>
  <c r="G533" i="3"/>
  <c r="N530" i="3" l="1"/>
  <c r="F530" i="3"/>
  <c r="I530" i="3"/>
  <c r="A528" i="3"/>
  <c r="S528" i="3" s="1"/>
  <c r="C532" i="3"/>
  <c r="E531" i="3"/>
  <c r="H531" i="3" s="1"/>
  <c r="M530" i="3"/>
  <c r="P530" i="3" s="1"/>
  <c r="B534" i="3"/>
  <c r="L532" i="3"/>
  <c r="K532" i="3" s="1"/>
  <c r="D533" i="3"/>
  <c r="Q529" i="3"/>
  <c r="R529" i="3" s="1"/>
  <c r="O529" i="3"/>
  <c r="G534" i="3"/>
  <c r="N531" i="3" l="1"/>
  <c r="F531" i="3"/>
  <c r="I531" i="3"/>
  <c r="A529" i="3"/>
  <c r="S529" i="3" s="1"/>
  <c r="B535" i="3"/>
  <c r="L533" i="3"/>
  <c r="K533" i="3" s="1"/>
  <c r="D534" i="3"/>
  <c r="G535" i="3"/>
  <c r="C533" i="3"/>
  <c r="E532" i="3"/>
  <c r="H532" i="3" s="1"/>
  <c r="M531" i="3"/>
  <c r="P531" i="3" s="1"/>
  <c r="Q530" i="3"/>
  <c r="R530" i="3" s="1"/>
  <c r="O530" i="3"/>
  <c r="A530" i="3" l="1"/>
  <c r="S530" i="3" s="1"/>
  <c r="I532" i="3"/>
  <c r="N532" i="3"/>
  <c r="F532" i="3"/>
  <c r="G536" i="3"/>
  <c r="E533" i="3"/>
  <c r="H533" i="3" s="1"/>
  <c r="C534" i="3"/>
  <c r="M532" i="3"/>
  <c r="P532" i="3" s="1"/>
  <c r="L534" i="3"/>
  <c r="K534" i="3" s="1"/>
  <c r="B536" i="3"/>
  <c r="D535" i="3"/>
  <c r="O531" i="3"/>
  <c r="Q531" i="3"/>
  <c r="R531" i="3" s="1"/>
  <c r="A531" i="3" l="1"/>
  <c r="S531" i="3" s="1"/>
  <c r="I533" i="3"/>
  <c r="N533" i="3"/>
  <c r="F533" i="3"/>
  <c r="C535" i="3"/>
  <c r="E534" i="3"/>
  <c r="H534" i="3" s="1"/>
  <c r="M533" i="3"/>
  <c r="P533" i="3" s="1"/>
  <c r="D536" i="3"/>
  <c r="B537" i="3"/>
  <c r="L535" i="3"/>
  <c r="K535" i="3" s="1"/>
  <c r="O532" i="3"/>
  <c r="Q532" i="3"/>
  <c r="R532" i="3" s="1"/>
  <c r="G537" i="3"/>
  <c r="A532" i="3" l="1"/>
  <c r="S532" i="3" s="1"/>
  <c r="N534" i="3"/>
  <c r="F534" i="3"/>
  <c r="I534" i="3"/>
  <c r="G538" i="3"/>
  <c r="Q533" i="3"/>
  <c r="R533" i="3" s="1"/>
  <c r="O533" i="3"/>
  <c r="B538" i="3"/>
  <c r="L536" i="3"/>
  <c r="K536" i="3" s="1"/>
  <c r="D537" i="3"/>
  <c r="C536" i="3"/>
  <c r="E535" i="3"/>
  <c r="H535" i="3" s="1"/>
  <c r="M534" i="3"/>
  <c r="P534" i="3" s="1"/>
  <c r="N535" i="3" l="1"/>
  <c r="F535" i="3"/>
  <c r="I535" i="3"/>
  <c r="B539" i="3"/>
  <c r="L537" i="3"/>
  <c r="K537" i="3" s="1"/>
  <c r="D538" i="3"/>
  <c r="C537" i="3"/>
  <c r="E536" i="3"/>
  <c r="H536" i="3" s="1"/>
  <c r="M535" i="3"/>
  <c r="P535" i="3" s="1"/>
  <c r="A533" i="3"/>
  <c r="S533" i="3" s="1"/>
  <c r="G539" i="3"/>
  <c r="Q534" i="3"/>
  <c r="R534" i="3" s="1"/>
  <c r="O534" i="3"/>
  <c r="A534" i="3" l="1"/>
  <c r="S534" i="3" s="1"/>
  <c r="N536" i="3"/>
  <c r="F536" i="3"/>
  <c r="I536" i="3"/>
  <c r="G540" i="3"/>
  <c r="E537" i="3"/>
  <c r="H537" i="3" s="1"/>
  <c r="C538" i="3"/>
  <c r="M536" i="3"/>
  <c r="P536" i="3" s="1"/>
  <c r="O535" i="3"/>
  <c r="Q535" i="3"/>
  <c r="R535" i="3" s="1"/>
  <c r="B540" i="3"/>
  <c r="D539" i="3"/>
  <c r="L538" i="3"/>
  <c r="K538" i="3" s="1"/>
  <c r="I537" i="3" l="1"/>
  <c r="N537" i="3"/>
  <c r="F537" i="3"/>
  <c r="D540" i="3"/>
  <c r="L539" i="3"/>
  <c r="K539" i="3" s="1"/>
  <c r="B541" i="3"/>
  <c r="C539" i="3"/>
  <c r="E538" i="3"/>
  <c r="H538" i="3" s="1"/>
  <c r="M537" i="3"/>
  <c r="P537" i="3" s="1"/>
  <c r="A535" i="3"/>
  <c r="S535" i="3" s="1"/>
  <c r="O536" i="3"/>
  <c r="Q536" i="3"/>
  <c r="R536" i="3" s="1"/>
  <c r="G541" i="3"/>
  <c r="A536" i="3" l="1"/>
  <c r="S536" i="3" s="1"/>
  <c r="N538" i="3"/>
  <c r="F538" i="3"/>
  <c r="I538" i="3"/>
  <c r="C540" i="3"/>
  <c r="E539" i="3"/>
  <c r="H539" i="3" s="1"/>
  <c r="M538" i="3"/>
  <c r="P538" i="3" s="1"/>
  <c r="B542" i="3"/>
  <c r="L540" i="3"/>
  <c r="K540" i="3" s="1"/>
  <c r="D541" i="3"/>
  <c r="Q537" i="3"/>
  <c r="R537" i="3" s="1"/>
  <c r="O537" i="3"/>
  <c r="G542" i="3"/>
  <c r="N539" i="3" l="1"/>
  <c r="F539" i="3"/>
  <c r="I539" i="3"/>
  <c r="G543" i="3"/>
  <c r="L541" i="3"/>
  <c r="K541" i="3" s="1"/>
  <c r="B543" i="3"/>
  <c r="D542" i="3"/>
  <c r="A537" i="3"/>
  <c r="S537" i="3" s="1"/>
  <c r="C541" i="3"/>
  <c r="E540" i="3"/>
  <c r="H540" i="3" s="1"/>
  <c r="M539" i="3"/>
  <c r="P539" i="3" s="1"/>
  <c r="Q538" i="3"/>
  <c r="R538" i="3" s="1"/>
  <c r="O538" i="3"/>
  <c r="A538" i="3" l="1"/>
  <c r="S538" i="3" s="1"/>
  <c r="I540" i="3"/>
  <c r="N540" i="3"/>
  <c r="F540" i="3"/>
  <c r="D543" i="3"/>
  <c r="B544" i="3"/>
  <c r="L542" i="3"/>
  <c r="K542" i="3" s="1"/>
  <c r="C542" i="3"/>
  <c r="E541" i="3"/>
  <c r="H541" i="3" s="1"/>
  <c r="M540" i="3"/>
  <c r="P540" i="3" s="1"/>
  <c r="O539" i="3"/>
  <c r="Q539" i="3"/>
  <c r="R539" i="3" s="1"/>
  <c r="G544" i="3"/>
  <c r="N541" i="3" l="1"/>
  <c r="I541" i="3"/>
  <c r="F541" i="3"/>
  <c r="G545" i="3"/>
  <c r="A539" i="3"/>
  <c r="S539" i="3" s="1"/>
  <c r="C543" i="3"/>
  <c r="E542" i="3"/>
  <c r="H542" i="3" s="1"/>
  <c r="M541" i="3"/>
  <c r="P541" i="3" s="1"/>
  <c r="O540" i="3"/>
  <c r="Q540" i="3"/>
  <c r="R540" i="3" s="1"/>
  <c r="B545" i="3"/>
  <c r="L543" i="3"/>
  <c r="K543" i="3" s="1"/>
  <c r="D544" i="3"/>
  <c r="N542" i="3" l="1"/>
  <c r="F542" i="3"/>
  <c r="I542" i="3"/>
  <c r="A540" i="3"/>
  <c r="S540" i="3" s="1"/>
  <c r="C544" i="3"/>
  <c r="E543" i="3"/>
  <c r="H543" i="3" s="1"/>
  <c r="M542" i="3"/>
  <c r="P542" i="3" s="1"/>
  <c r="G546" i="3"/>
  <c r="B546" i="3"/>
  <c r="L544" i="3"/>
  <c r="K544" i="3" s="1"/>
  <c r="D545" i="3"/>
  <c r="Q541" i="3"/>
  <c r="R541" i="3" s="1"/>
  <c r="O541" i="3"/>
  <c r="A541" i="3" l="1"/>
  <c r="S541" i="3" s="1"/>
  <c r="G547" i="3"/>
  <c r="B547" i="3"/>
  <c r="D546" i="3"/>
  <c r="L545" i="3"/>
  <c r="K545" i="3" s="1"/>
  <c r="E544" i="3"/>
  <c r="H544" i="3" s="1"/>
  <c r="C545" i="3"/>
  <c r="M543" i="3"/>
  <c r="P543" i="3" s="1"/>
  <c r="O542" i="3"/>
  <c r="Q542" i="3"/>
  <c r="R542" i="3" s="1"/>
  <c r="N543" i="3"/>
  <c r="F543" i="3"/>
  <c r="I543" i="3"/>
  <c r="O543" i="3" l="1"/>
  <c r="Q543" i="3"/>
  <c r="R543" i="3" s="1"/>
  <c r="I544" i="3"/>
  <c r="N544" i="3"/>
  <c r="F544" i="3"/>
  <c r="C546" i="3"/>
  <c r="E545" i="3"/>
  <c r="H545" i="3" s="1"/>
  <c r="M544" i="3"/>
  <c r="P544" i="3" s="1"/>
  <c r="D547" i="3"/>
  <c r="L546" i="3"/>
  <c r="K546" i="3" s="1"/>
  <c r="B548" i="3"/>
  <c r="A542" i="3"/>
  <c r="S542" i="3" s="1"/>
  <c r="G548" i="3"/>
  <c r="A543" i="3" l="1"/>
  <c r="S543" i="3" s="1"/>
  <c r="N545" i="3"/>
  <c r="F545" i="3"/>
  <c r="I545" i="3"/>
  <c r="G549" i="3"/>
  <c r="B549" i="3"/>
  <c r="L547" i="3"/>
  <c r="K547" i="3" s="1"/>
  <c r="D548" i="3"/>
  <c r="C547" i="3"/>
  <c r="E546" i="3"/>
  <c r="H546" i="3" s="1"/>
  <c r="M545" i="3"/>
  <c r="P545" i="3" s="1"/>
  <c r="Q544" i="3"/>
  <c r="R544" i="3" s="1"/>
  <c r="O544" i="3"/>
  <c r="A544" i="3" l="1"/>
  <c r="S544" i="3" s="1"/>
  <c r="N546" i="3"/>
  <c r="F546" i="3"/>
  <c r="I546" i="3"/>
  <c r="B550" i="3"/>
  <c r="L548" i="3"/>
  <c r="K548" i="3" s="1"/>
  <c r="D549" i="3"/>
  <c r="C548" i="3"/>
  <c r="E547" i="3"/>
  <c r="H547" i="3" s="1"/>
  <c r="M546" i="3"/>
  <c r="P546" i="3" s="1"/>
  <c r="G550" i="3"/>
  <c r="Q545" i="3"/>
  <c r="R545" i="3" s="1"/>
  <c r="O545" i="3"/>
  <c r="I547" i="3" l="1"/>
  <c r="F547" i="3"/>
  <c r="N547" i="3"/>
  <c r="A545" i="3"/>
  <c r="S545" i="3" s="1"/>
  <c r="E548" i="3"/>
  <c r="H548" i="3" s="1"/>
  <c r="C549" i="3"/>
  <c r="M547" i="3"/>
  <c r="P547" i="3" s="1"/>
  <c r="G551" i="3"/>
  <c r="O546" i="3"/>
  <c r="Q546" i="3"/>
  <c r="R546" i="3" s="1"/>
  <c r="L549" i="3"/>
  <c r="K549" i="3" s="1"/>
  <c r="B551" i="3"/>
  <c r="D550" i="3"/>
  <c r="A546" i="3" l="1"/>
  <c r="S546" i="3" s="1"/>
  <c r="I548" i="3"/>
  <c r="N548" i="3"/>
  <c r="F548" i="3"/>
  <c r="O547" i="3"/>
  <c r="Q547" i="3"/>
  <c r="R547" i="3" s="1"/>
  <c r="C550" i="3"/>
  <c r="E549" i="3"/>
  <c r="H549" i="3" s="1"/>
  <c r="M548" i="3"/>
  <c r="P548" i="3" s="1"/>
  <c r="D551" i="3"/>
  <c r="B552" i="3"/>
  <c r="L550" i="3"/>
  <c r="K550" i="3" s="1"/>
  <c r="G552" i="3"/>
  <c r="A547" i="3" l="1"/>
  <c r="S547" i="3" s="1"/>
  <c r="N549" i="3"/>
  <c r="F549" i="3"/>
  <c r="I549" i="3"/>
  <c r="B553" i="3"/>
  <c r="L551" i="3"/>
  <c r="K551" i="3" s="1"/>
  <c r="D552" i="3"/>
  <c r="C551" i="3"/>
  <c r="E550" i="3"/>
  <c r="H550" i="3" s="1"/>
  <c r="M549" i="3"/>
  <c r="P549" i="3" s="1"/>
  <c r="Q548" i="3"/>
  <c r="R548" i="3" s="1"/>
  <c r="O548" i="3"/>
  <c r="G553" i="3"/>
  <c r="A548" i="3" l="1"/>
  <c r="S548" i="3" s="1"/>
  <c r="N550" i="3"/>
  <c r="F550" i="3"/>
  <c r="I550" i="3"/>
  <c r="C552" i="3"/>
  <c r="E551" i="3"/>
  <c r="H551" i="3" s="1"/>
  <c r="M550" i="3"/>
  <c r="P550" i="3" s="1"/>
  <c r="G554" i="3"/>
  <c r="B554" i="3"/>
  <c r="L552" i="3"/>
  <c r="K552" i="3" s="1"/>
  <c r="D553" i="3"/>
  <c r="Q549" i="3"/>
  <c r="R549" i="3" s="1"/>
  <c r="O549" i="3"/>
  <c r="N551" i="3" l="1"/>
  <c r="F551" i="3"/>
  <c r="I551" i="3"/>
  <c r="B555" i="3"/>
  <c r="D554" i="3"/>
  <c r="L553" i="3"/>
  <c r="K553" i="3" s="1"/>
  <c r="G555" i="3"/>
  <c r="O550" i="3"/>
  <c r="Q550" i="3"/>
  <c r="R550" i="3" s="1"/>
  <c r="A549" i="3"/>
  <c r="S549" i="3" s="1"/>
  <c r="E552" i="3"/>
  <c r="H552" i="3" s="1"/>
  <c r="C553" i="3"/>
  <c r="M551" i="3"/>
  <c r="P551" i="3" s="1"/>
  <c r="A550" i="3" l="1"/>
  <c r="S550" i="3" s="1"/>
  <c r="I552" i="3"/>
  <c r="F552" i="3"/>
  <c r="N552" i="3"/>
  <c r="G556" i="3"/>
  <c r="C554" i="3"/>
  <c r="E553" i="3"/>
  <c r="H553" i="3" s="1"/>
  <c r="M552" i="3"/>
  <c r="P552" i="3" s="1"/>
  <c r="O551" i="3"/>
  <c r="Q551" i="3"/>
  <c r="R551" i="3" s="1"/>
  <c r="D555" i="3"/>
  <c r="L554" i="3"/>
  <c r="K554" i="3" s="1"/>
  <c r="B556" i="3"/>
  <c r="N553" i="3" l="1"/>
  <c r="F553" i="3"/>
  <c r="I553" i="3"/>
  <c r="Q552" i="3"/>
  <c r="R552" i="3" s="1"/>
  <c r="O552" i="3"/>
  <c r="A551" i="3"/>
  <c r="S551" i="3" s="1"/>
  <c r="C555" i="3"/>
  <c r="E554" i="3"/>
  <c r="H554" i="3" s="1"/>
  <c r="M553" i="3"/>
  <c r="P553" i="3" s="1"/>
  <c r="B557" i="3"/>
  <c r="L555" i="3"/>
  <c r="K555" i="3" s="1"/>
  <c r="D556" i="3"/>
  <c r="G557" i="3"/>
  <c r="A552" i="3" l="1"/>
  <c r="S552" i="3" s="1"/>
  <c r="N554" i="3"/>
  <c r="F554" i="3"/>
  <c r="I554" i="3"/>
  <c r="C556" i="3"/>
  <c r="E555" i="3"/>
  <c r="H555" i="3" s="1"/>
  <c r="M554" i="3"/>
  <c r="P554" i="3" s="1"/>
  <c r="B558" i="3"/>
  <c r="L556" i="3"/>
  <c r="K556" i="3" s="1"/>
  <c r="D557" i="3"/>
  <c r="G558" i="3"/>
  <c r="Q553" i="3"/>
  <c r="R553" i="3" s="1"/>
  <c r="O553" i="3"/>
  <c r="A553" i="3" l="1"/>
  <c r="S553" i="3" s="1"/>
  <c r="I555" i="3"/>
  <c r="N555" i="3"/>
  <c r="F555" i="3"/>
  <c r="B559" i="3"/>
  <c r="D558" i="3"/>
  <c r="L557" i="3"/>
  <c r="K557" i="3" s="1"/>
  <c r="G559" i="3"/>
  <c r="O554" i="3"/>
  <c r="Q554" i="3"/>
  <c r="R554" i="3" s="1"/>
  <c r="E556" i="3"/>
  <c r="H556" i="3" s="1"/>
  <c r="C557" i="3"/>
  <c r="M555" i="3"/>
  <c r="P555" i="3" s="1"/>
  <c r="A554" i="3" l="1"/>
  <c r="S554" i="3" s="1"/>
  <c r="I556" i="3"/>
  <c r="N556" i="3"/>
  <c r="F556" i="3"/>
  <c r="G560" i="3"/>
  <c r="O555" i="3"/>
  <c r="Q555" i="3"/>
  <c r="R555" i="3" s="1"/>
  <c r="C558" i="3"/>
  <c r="E557" i="3"/>
  <c r="H557" i="3" s="1"/>
  <c r="M556" i="3"/>
  <c r="P556" i="3" s="1"/>
  <c r="D559" i="3"/>
  <c r="L558" i="3"/>
  <c r="K558" i="3" s="1"/>
  <c r="B560" i="3"/>
  <c r="A555" i="3" l="1"/>
  <c r="S555" i="3" s="1"/>
  <c r="N557" i="3"/>
  <c r="F557" i="3"/>
  <c r="I557" i="3"/>
  <c r="B561" i="3"/>
  <c r="L559" i="3"/>
  <c r="K559" i="3" s="1"/>
  <c r="D560" i="3"/>
  <c r="Q556" i="3"/>
  <c r="R556" i="3" s="1"/>
  <c r="O556" i="3"/>
  <c r="C559" i="3"/>
  <c r="E558" i="3"/>
  <c r="H558" i="3" s="1"/>
  <c r="M557" i="3"/>
  <c r="P557" i="3" s="1"/>
  <c r="G561" i="3"/>
  <c r="N558" i="3" l="1"/>
  <c r="F558" i="3"/>
  <c r="I558" i="3"/>
  <c r="A556" i="3"/>
  <c r="S556" i="3" s="1"/>
  <c r="G562" i="3"/>
  <c r="C560" i="3"/>
  <c r="E559" i="3"/>
  <c r="H559" i="3" s="1"/>
  <c r="M558" i="3"/>
  <c r="P558" i="3" s="1"/>
  <c r="B562" i="3"/>
  <c r="L560" i="3"/>
  <c r="K560" i="3" s="1"/>
  <c r="D561" i="3"/>
  <c r="Q557" i="3"/>
  <c r="R557" i="3" s="1"/>
  <c r="O557" i="3"/>
  <c r="A557" i="3" l="1"/>
  <c r="S557" i="3" s="1"/>
  <c r="I559" i="3"/>
  <c r="N559" i="3"/>
  <c r="F559" i="3"/>
  <c r="E560" i="3"/>
  <c r="H560" i="3" s="1"/>
  <c r="C561" i="3"/>
  <c r="M559" i="3"/>
  <c r="P559" i="3" s="1"/>
  <c r="L561" i="3"/>
  <c r="K561" i="3" s="1"/>
  <c r="B563" i="3"/>
  <c r="D562" i="3"/>
  <c r="G563" i="3"/>
  <c r="O558" i="3"/>
  <c r="Q558" i="3"/>
  <c r="R558" i="3" s="1"/>
  <c r="A558" i="3" l="1"/>
  <c r="S558" i="3" s="1"/>
  <c r="I560" i="3"/>
  <c r="N560" i="3"/>
  <c r="F560" i="3"/>
  <c r="G564" i="3"/>
  <c r="O559" i="3"/>
  <c r="Q559" i="3"/>
  <c r="R559" i="3" s="1"/>
  <c r="C562" i="3"/>
  <c r="E561" i="3"/>
  <c r="H561" i="3" s="1"/>
  <c r="M560" i="3"/>
  <c r="P560" i="3" s="1"/>
  <c r="D563" i="3"/>
  <c r="B564" i="3"/>
  <c r="L562" i="3"/>
  <c r="K562" i="3" s="1"/>
  <c r="N561" i="3" l="1"/>
  <c r="F561" i="3"/>
  <c r="I561" i="3"/>
  <c r="A559" i="3"/>
  <c r="S559" i="3" s="1"/>
  <c r="G565" i="3"/>
  <c r="Q560" i="3"/>
  <c r="R560" i="3" s="1"/>
  <c r="O560" i="3"/>
  <c r="B565" i="3"/>
  <c r="L563" i="3"/>
  <c r="K563" i="3" s="1"/>
  <c r="D564" i="3"/>
  <c r="C563" i="3"/>
  <c r="E562" i="3"/>
  <c r="H562" i="3" s="1"/>
  <c r="M561" i="3"/>
  <c r="P561" i="3" s="1"/>
  <c r="N562" i="3" l="1"/>
  <c r="F562" i="3"/>
  <c r="I562" i="3"/>
  <c r="A560" i="3"/>
  <c r="S560" i="3" s="1"/>
  <c r="C564" i="3"/>
  <c r="E563" i="3"/>
  <c r="H563" i="3" s="1"/>
  <c r="M562" i="3"/>
  <c r="P562" i="3" s="1"/>
  <c r="G566" i="3"/>
  <c r="B566" i="3"/>
  <c r="L564" i="3"/>
  <c r="K564" i="3" s="1"/>
  <c r="D565" i="3"/>
  <c r="Q561" i="3"/>
  <c r="R561" i="3" s="1"/>
  <c r="O561" i="3"/>
  <c r="A561" i="3" l="1"/>
  <c r="S561" i="3" s="1"/>
  <c r="N563" i="3"/>
  <c r="F563" i="3"/>
  <c r="I563" i="3"/>
  <c r="B567" i="3"/>
  <c r="D566" i="3"/>
  <c r="L565" i="3"/>
  <c r="K565" i="3" s="1"/>
  <c r="E564" i="3"/>
  <c r="H564" i="3" s="1"/>
  <c r="C565" i="3"/>
  <c r="M563" i="3"/>
  <c r="P563" i="3" s="1"/>
  <c r="O562" i="3"/>
  <c r="Q562" i="3"/>
  <c r="R562" i="3" s="1"/>
  <c r="G567" i="3"/>
  <c r="A562" i="3" l="1"/>
  <c r="S562" i="3" s="1"/>
  <c r="I564" i="3"/>
  <c r="N564" i="3"/>
  <c r="F564" i="3"/>
  <c r="O563" i="3"/>
  <c r="Q563" i="3"/>
  <c r="R563" i="3" s="1"/>
  <c r="G568" i="3"/>
  <c r="C566" i="3"/>
  <c r="E565" i="3"/>
  <c r="H565" i="3" s="1"/>
  <c r="M564" i="3"/>
  <c r="P564" i="3" s="1"/>
  <c r="D567" i="3"/>
  <c r="L566" i="3"/>
  <c r="K566" i="3" s="1"/>
  <c r="B568" i="3"/>
  <c r="N565" i="3" l="1"/>
  <c r="F565" i="3"/>
  <c r="I565" i="3"/>
  <c r="G569" i="3"/>
  <c r="Q564" i="3"/>
  <c r="R564" i="3" s="1"/>
  <c r="O564" i="3"/>
  <c r="B569" i="3"/>
  <c r="L567" i="3"/>
  <c r="K567" i="3" s="1"/>
  <c r="D568" i="3"/>
  <c r="A563" i="3"/>
  <c r="S563" i="3" s="1"/>
  <c r="C567" i="3"/>
  <c r="E566" i="3"/>
  <c r="H566" i="3" s="1"/>
  <c r="M565" i="3"/>
  <c r="P565" i="3" s="1"/>
  <c r="A564" i="3" l="1"/>
  <c r="S564" i="3" s="1"/>
  <c r="N566" i="3"/>
  <c r="F566" i="3"/>
  <c r="I566" i="3"/>
  <c r="G570" i="3"/>
  <c r="C568" i="3"/>
  <c r="E567" i="3"/>
  <c r="H567" i="3" s="1"/>
  <c r="M566" i="3"/>
  <c r="P566" i="3" s="1"/>
  <c r="B570" i="3"/>
  <c r="L568" i="3"/>
  <c r="K568" i="3" s="1"/>
  <c r="D569" i="3"/>
  <c r="Q565" i="3"/>
  <c r="R565" i="3" s="1"/>
  <c r="O565" i="3"/>
  <c r="I567" i="3" l="1"/>
  <c r="N567" i="3"/>
  <c r="F567" i="3"/>
  <c r="L569" i="3"/>
  <c r="K569" i="3" s="1"/>
  <c r="B571" i="3"/>
  <c r="D570" i="3"/>
  <c r="O566" i="3"/>
  <c r="Q566" i="3"/>
  <c r="R566" i="3" s="1"/>
  <c r="E568" i="3"/>
  <c r="H568" i="3" s="1"/>
  <c r="C569" i="3"/>
  <c r="M567" i="3"/>
  <c r="P567" i="3" s="1"/>
  <c r="A565" i="3"/>
  <c r="S565" i="3" s="1"/>
  <c r="G571" i="3"/>
  <c r="I568" i="3" l="1"/>
  <c r="N568" i="3"/>
  <c r="F568" i="3"/>
  <c r="C570" i="3"/>
  <c r="E569" i="3"/>
  <c r="H569" i="3" s="1"/>
  <c r="M568" i="3"/>
  <c r="P568" i="3" s="1"/>
  <c r="O567" i="3"/>
  <c r="Q567" i="3"/>
  <c r="R567" i="3" s="1"/>
  <c r="G572" i="3"/>
  <c r="D571" i="3"/>
  <c r="B572" i="3"/>
  <c r="L570" i="3"/>
  <c r="K570" i="3" s="1"/>
  <c r="A566" i="3"/>
  <c r="S566" i="3" s="1"/>
  <c r="N569" i="3" l="1"/>
  <c r="F569" i="3"/>
  <c r="I569" i="3"/>
  <c r="G573" i="3"/>
  <c r="Q568" i="3"/>
  <c r="R568" i="3" s="1"/>
  <c r="O568" i="3"/>
  <c r="B573" i="3"/>
  <c r="L571" i="3"/>
  <c r="K571" i="3" s="1"/>
  <c r="D572" i="3"/>
  <c r="A567" i="3"/>
  <c r="S567" i="3" s="1"/>
  <c r="C571" i="3"/>
  <c r="E570" i="3"/>
  <c r="H570" i="3" s="1"/>
  <c r="M569" i="3"/>
  <c r="P569" i="3" s="1"/>
  <c r="N570" i="3" l="1"/>
  <c r="F570" i="3"/>
  <c r="I570" i="3"/>
  <c r="A568" i="3"/>
  <c r="S568" i="3" s="1"/>
  <c r="G574" i="3"/>
  <c r="C572" i="3"/>
  <c r="E571" i="3"/>
  <c r="H571" i="3" s="1"/>
  <c r="M570" i="3"/>
  <c r="P570" i="3" s="1"/>
  <c r="B574" i="3"/>
  <c r="L572" i="3"/>
  <c r="K572" i="3" s="1"/>
  <c r="D573" i="3"/>
  <c r="Q569" i="3"/>
  <c r="R569" i="3" s="1"/>
  <c r="O569" i="3"/>
  <c r="N571" i="3" l="1"/>
  <c r="F571" i="3"/>
  <c r="I571" i="3"/>
  <c r="E572" i="3"/>
  <c r="H572" i="3" s="1"/>
  <c r="C573" i="3"/>
  <c r="M571" i="3"/>
  <c r="P571" i="3" s="1"/>
  <c r="G575" i="3"/>
  <c r="O570" i="3"/>
  <c r="Q570" i="3"/>
  <c r="R570" i="3" s="1"/>
  <c r="B575" i="3"/>
  <c r="D574" i="3"/>
  <c r="L573" i="3"/>
  <c r="K573" i="3" s="1"/>
  <c r="A569" i="3"/>
  <c r="S569" i="3" s="1"/>
  <c r="A570" i="3" l="1"/>
  <c r="S570" i="3" s="1"/>
  <c r="I572" i="3"/>
  <c r="N572" i="3"/>
  <c r="F572" i="3"/>
  <c r="B576" i="3"/>
  <c r="D575" i="3"/>
  <c r="L574" i="3"/>
  <c r="K574" i="3" s="1"/>
  <c r="G576" i="3"/>
  <c r="C574" i="3"/>
  <c r="E573" i="3"/>
  <c r="H573" i="3" s="1"/>
  <c r="M572" i="3"/>
  <c r="P572" i="3" s="1"/>
  <c r="O571" i="3"/>
  <c r="Q571" i="3"/>
  <c r="R571" i="3" s="1"/>
  <c r="N573" i="3" l="1"/>
  <c r="F573" i="3"/>
  <c r="I573" i="3"/>
  <c r="Q572" i="3"/>
  <c r="R572" i="3" s="1"/>
  <c r="O572" i="3"/>
  <c r="A571" i="3"/>
  <c r="S571" i="3" s="1"/>
  <c r="C575" i="3"/>
  <c r="E574" i="3"/>
  <c r="H574" i="3" s="1"/>
  <c r="M573" i="3"/>
  <c r="P573" i="3" s="1"/>
  <c r="G577" i="3"/>
  <c r="D576" i="3"/>
  <c r="B577" i="3"/>
  <c r="L575" i="3"/>
  <c r="K575" i="3" s="1"/>
  <c r="A572" i="3" l="1"/>
  <c r="S572" i="3" s="1"/>
  <c r="B578" i="3"/>
  <c r="L576" i="3"/>
  <c r="K576" i="3" s="1"/>
  <c r="D577" i="3"/>
  <c r="G578" i="3"/>
  <c r="C576" i="3"/>
  <c r="E575" i="3"/>
  <c r="H575" i="3" s="1"/>
  <c r="M574" i="3"/>
  <c r="P574" i="3" s="1"/>
  <c r="N574" i="3"/>
  <c r="F574" i="3"/>
  <c r="I574" i="3"/>
  <c r="Q573" i="3"/>
  <c r="R573" i="3" s="1"/>
  <c r="O573" i="3"/>
  <c r="N575" i="3" l="1"/>
  <c r="F575" i="3"/>
  <c r="I575" i="3"/>
  <c r="Q574" i="3"/>
  <c r="R574" i="3" s="1"/>
  <c r="O574" i="3"/>
  <c r="C577" i="3"/>
  <c r="E576" i="3"/>
  <c r="H576" i="3" s="1"/>
  <c r="M575" i="3"/>
  <c r="P575" i="3" s="1"/>
  <c r="A573" i="3"/>
  <c r="S573" i="3" s="1"/>
  <c r="G579" i="3"/>
  <c r="B579" i="3"/>
  <c r="L577" i="3"/>
  <c r="K577" i="3" s="1"/>
  <c r="D578" i="3"/>
  <c r="N576" i="3" l="1"/>
  <c r="F576" i="3"/>
  <c r="I576" i="3"/>
  <c r="O575" i="3"/>
  <c r="Q575" i="3"/>
  <c r="R575" i="3" s="1"/>
  <c r="G580" i="3"/>
  <c r="E577" i="3"/>
  <c r="H577" i="3" s="1"/>
  <c r="C578" i="3"/>
  <c r="M576" i="3"/>
  <c r="P576" i="3" s="1"/>
  <c r="B580" i="3"/>
  <c r="D579" i="3"/>
  <c r="L578" i="3"/>
  <c r="K578" i="3" s="1"/>
  <c r="A574" i="3"/>
  <c r="S574" i="3" s="1"/>
  <c r="A575" i="3" l="1"/>
  <c r="S575" i="3" s="1"/>
  <c r="I577" i="3"/>
  <c r="N577" i="3"/>
  <c r="F577" i="3"/>
  <c r="D580" i="3"/>
  <c r="L579" i="3"/>
  <c r="K579" i="3" s="1"/>
  <c r="B581" i="3"/>
  <c r="O576" i="3"/>
  <c r="Q576" i="3"/>
  <c r="R576" i="3" s="1"/>
  <c r="G581" i="3"/>
  <c r="C579" i="3"/>
  <c r="E578" i="3"/>
  <c r="H578" i="3" s="1"/>
  <c r="M577" i="3"/>
  <c r="P577" i="3" s="1"/>
  <c r="N578" i="3" l="1"/>
  <c r="F578" i="3"/>
  <c r="I578" i="3"/>
  <c r="B582" i="3"/>
  <c r="L580" i="3"/>
  <c r="K580" i="3" s="1"/>
  <c r="D581" i="3"/>
  <c r="Q577" i="3"/>
  <c r="R577" i="3" s="1"/>
  <c r="O577" i="3"/>
  <c r="C580" i="3"/>
  <c r="E579" i="3"/>
  <c r="H579" i="3" s="1"/>
  <c r="M578" i="3"/>
  <c r="P578" i="3" s="1"/>
  <c r="G582" i="3"/>
  <c r="A576" i="3"/>
  <c r="S576" i="3" s="1"/>
  <c r="N579" i="3" l="1"/>
  <c r="F579" i="3"/>
  <c r="I579" i="3"/>
  <c r="A577" i="3"/>
  <c r="S577" i="3" s="1"/>
  <c r="G583" i="3"/>
  <c r="C581" i="3"/>
  <c r="E580" i="3"/>
  <c r="H580" i="3" s="1"/>
  <c r="M579" i="3"/>
  <c r="P579" i="3" s="1"/>
  <c r="B583" i="3"/>
  <c r="L581" i="3"/>
  <c r="K581" i="3" s="1"/>
  <c r="D582" i="3"/>
  <c r="Q578" i="3"/>
  <c r="R578" i="3" s="1"/>
  <c r="O578" i="3"/>
  <c r="A578" i="3" l="1"/>
  <c r="S578" i="3" s="1"/>
  <c r="I580" i="3"/>
  <c r="N580" i="3"/>
  <c r="F580" i="3"/>
  <c r="E581" i="3"/>
  <c r="H581" i="3" s="1"/>
  <c r="C582" i="3"/>
  <c r="M580" i="3"/>
  <c r="P580" i="3" s="1"/>
  <c r="L582" i="3"/>
  <c r="K582" i="3" s="1"/>
  <c r="B584" i="3"/>
  <c r="D583" i="3"/>
  <c r="G584" i="3"/>
  <c r="O579" i="3"/>
  <c r="Q579" i="3"/>
  <c r="R579" i="3" s="1"/>
  <c r="I581" i="3" l="1"/>
  <c r="N581" i="3"/>
  <c r="F581" i="3"/>
  <c r="G585" i="3"/>
  <c r="O580" i="3"/>
  <c r="Q580" i="3"/>
  <c r="R580" i="3" s="1"/>
  <c r="A579" i="3"/>
  <c r="S579" i="3" s="1"/>
  <c r="C583" i="3"/>
  <c r="E582" i="3"/>
  <c r="H582" i="3" s="1"/>
  <c r="M581" i="3"/>
  <c r="P581" i="3" s="1"/>
  <c r="D584" i="3"/>
  <c r="B585" i="3"/>
  <c r="L583" i="3"/>
  <c r="K583" i="3" s="1"/>
  <c r="A580" i="3" l="1"/>
  <c r="S580" i="3" s="1"/>
  <c r="N582" i="3"/>
  <c r="F582" i="3"/>
  <c r="I582" i="3"/>
  <c r="B586" i="3"/>
  <c r="L584" i="3"/>
  <c r="K584" i="3" s="1"/>
  <c r="D585" i="3"/>
  <c r="C584" i="3"/>
  <c r="E583" i="3"/>
  <c r="H583" i="3" s="1"/>
  <c r="M582" i="3"/>
  <c r="P582" i="3" s="1"/>
  <c r="G586" i="3"/>
  <c r="Q581" i="3"/>
  <c r="R581" i="3" s="1"/>
  <c r="O581" i="3"/>
  <c r="A581" i="3" l="1"/>
  <c r="S581" i="3" s="1"/>
  <c r="N583" i="3"/>
  <c r="F583" i="3"/>
  <c r="I583" i="3"/>
  <c r="G587" i="3"/>
  <c r="C585" i="3"/>
  <c r="E584" i="3"/>
  <c r="H584" i="3" s="1"/>
  <c r="M583" i="3"/>
  <c r="P583" i="3" s="1"/>
  <c r="B587" i="3"/>
  <c r="L585" i="3"/>
  <c r="K585" i="3" s="1"/>
  <c r="D586" i="3"/>
  <c r="Q582" i="3"/>
  <c r="R582" i="3" s="1"/>
  <c r="O582" i="3"/>
  <c r="A582" i="3" l="1"/>
  <c r="S582" i="3" s="1"/>
  <c r="G588" i="3"/>
  <c r="E585" i="3"/>
  <c r="H585" i="3" s="1"/>
  <c r="C586" i="3"/>
  <c r="M584" i="3"/>
  <c r="P584" i="3" s="1"/>
  <c r="B588" i="3"/>
  <c r="D587" i="3"/>
  <c r="L586" i="3"/>
  <c r="K586" i="3" s="1"/>
  <c r="O583" i="3"/>
  <c r="Q583" i="3"/>
  <c r="R583" i="3" s="1"/>
  <c r="N584" i="3"/>
  <c r="F584" i="3"/>
  <c r="I584" i="3"/>
  <c r="A583" i="3" l="1"/>
  <c r="S583" i="3" s="1"/>
  <c r="C587" i="3"/>
  <c r="E586" i="3"/>
  <c r="H586" i="3" s="1"/>
  <c r="M585" i="3"/>
  <c r="P585" i="3" s="1"/>
  <c r="O584" i="3"/>
  <c r="Q584" i="3"/>
  <c r="R584" i="3" s="1"/>
  <c r="I585" i="3"/>
  <c r="N585" i="3"/>
  <c r="F585" i="3"/>
  <c r="D588" i="3"/>
  <c r="L587" i="3"/>
  <c r="K587" i="3" s="1"/>
  <c r="B589" i="3"/>
  <c r="G589" i="3"/>
  <c r="A584" i="3" l="1"/>
  <c r="S584" i="3" s="1"/>
  <c r="N586" i="3"/>
  <c r="F586" i="3"/>
  <c r="I586" i="3"/>
  <c r="B590" i="3"/>
  <c r="L588" i="3"/>
  <c r="K588" i="3" s="1"/>
  <c r="D589" i="3"/>
  <c r="Q585" i="3"/>
  <c r="R585" i="3" s="1"/>
  <c r="O585" i="3"/>
  <c r="G590" i="3"/>
  <c r="C588" i="3"/>
  <c r="E587" i="3"/>
  <c r="H587" i="3" s="1"/>
  <c r="M586" i="3"/>
  <c r="P586" i="3" s="1"/>
  <c r="N587" i="3" l="1"/>
  <c r="F587" i="3"/>
  <c r="I587" i="3"/>
  <c r="A585" i="3"/>
  <c r="S585" i="3" s="1"/>
  <c r="C589" i="3"/>
  <c r="E588" i="3"/>
  <c r="H588" i="3" s="1"/>
  <c r="M587" i="3"/>
  <c r="P587" i="3" s="1"/>
  <c r="G591" i="3"/>
  <c r="B591" i="3"/>
  <c r="L589" i="3"/>
  <c r="K589" i="3" s="1"/>
  <c r="D590" i="3"/>
  <c r="Q586" i="3"/>
  <c r="R586" i="3" s="1"/>
  <c r="O586" i="3"/>
  <c r="A586" i="3" l="1"/>
  <c r="S586" i="3" s="1"/>
  <c r="I588" i="3"/>
  <c r="N588" i="3"/>
  <c r="F588" i="3"/>
  <c r="L590" i="3"/>
  <c r="K590" i="3" s="1"/>
  <c r="B592" i="3"/>
  <c r="D591" i="3"/>
  <c r="E589" i="3"/>
  <c r="H589" i="3" s="1"/>
  <c r="C590" i="3"/>
  <c r="M588" i="3"/>
  <c r="P588" i="3" s="1"/>
  <c r="O587" i="3"/>
  <c r="Q587" i="3"/>
  <c r="R587" i="3" s="1"/>
  <c r="G592" i="3"/>
  <c r="A587" i="3" l="1"/>
  <c r="S587" i="3" s="1"/>
  <c r="I589" i="3"/>
  <c r="N589" i="3"/>
  <c r="F589" i="3"/>
  <c r="G593" i="3"/>
  <c r="C591" i="3"/>
  <c r="E590" i="3"/>
  <c r="H590" i="3" s="1"/>
  <c r="M589" i="3"/>
  <c r="P589" i="3" s="1"/>
  <c r="O588" i="3"/>
  <c r="Q588" i="3"/>
  <c r="R588" i="3" s="1"/>
  <c r="D592" i="3"/>
  <c r="B593" i="3"/>
  <c r="L591" i="3"/>
  <c r="K591" i="3" s="1"/>
  <c r="N590" i="3" l="1"/>
  <c r="F590" i="3"/>
  <c r="I590" i="3"/>
  <c r="B594" i="3"/>
  <c r="L592" i="3"/>
  <c r="K592" i="3" s="1"/>
  <c r="D593" i="3"/>
  <c r="A588" i="3"/>
  <c r="S588" i="3" s="1"/>
  <c r="C592" i="3"/>
  <c r="E591" i="3"/>
  <c r="H591" i="3" s="1"/>
  <c r="M590" i="3"/>
  <c r="P590" i="3" s="1"/>
  <c r="G594" i="3"/>
  <c r="Q589" i="3"/>
  <c r="R589" i="3" s="1"/>
  <c r="O589" i="3"/>
  <c r="A589" i="3" l="1"/>
  <c r="S589" i="3" s="1"/>
  <c r="N591" i="3"/>
  <c r="F591" i="3"/>
  <c r="I591" i="3"/>
  <c r="G595" i="3"/>
  <c r="C593" i="3"/>
  <c r="E592" i="3"/>
  <c r="H592" i="3" s="1"/>
  <c r="M591" i="3"/>
  <c r="P591" i="3" s="1"/>
  <c r="B595" i="3"/>
  <c r="D594" i="3"/>
  <c r="L593" i="3"/>
  <c r="K593" i="3" s="1"/>
  <c r="Q590" i="3"/>
  <c r="R590" i="3" s="1"/>
  <c r="O590" i="3"/>
  <c r="A590" i="3" l="1"/>
  <c r="S590" i="3" s="1"/>
  <c r="G596" i="3"/>
  <c r="E593" i="3"/>
  <c r="H593" i="3" s="1"/>
  <c r="C594" i="3"/>
  <c r="M592" i="3"/>
  <c r="P592" i="3" s="1"/>
  <c r="L594" i="3"/>
  <c r="K594" i="3" s="1"/>
  <c r="B596" i="3"/>
  <c r="D595" i="3"/>
  <c r="O591" i="3"/>
  <c r="Q591" i="3"/>
  <c r="R591" i="3" s="1"/>
  <c r="N592" i="3"/>
  <c r="F592" i="3"/>
  <c r="I592" i="3"/>
  <c r="A591" i="3" l="1"/>
  <c r="S591" i="3" s="1"/>
  <c r="I593" i="3"/>
  <c r="N593" i="3"/>
  <c r="F593" i="3"/>
  <c r="D596" i="3"/>
  <c r="B597" i="3"/>
  <c r="L595" i="3"/>
  <c r="K595" i="3" s="1"/>
  <c r="G597" i="3"/>
  <c r="O592" i="3"/>
  <c r="Q592" i="3"/>
  <c r="R592" i="3" s="1"/>
  <c r="C595" i="3"/>
  <c r="E594" i="3"/>
  <c r="H594" i="3" s="1"/>
  <c r="M593" i="3"/>
  <c r="P593" i="3" s="1"/>
  <c r="A592" i="3" l="1"/>
  <c r="S592" i="3" s="1"/>
  <c r="C596" i="3"/>
  <c r="E595" i="3"/>
  <c r="H595" i="3" s="1"/>
  <c r="M594" i="3"/>
  <c r="P594" i="3" s="1"/>
  <c r="Q593" i="3"/>
  <c r="R593" i="3" s="1"/>
  <c r="O593" i="3"/>
  <c r="N594" i="3"/>
  <c r="F594" i="3"/>
  <c r="I594" i="3"/>
  <c r="B598" i="3"/>
  <c r="L596" i="3"/>
  <c r="K596" i="3" s="1"/>
  <c r="D597" i="3"/>
  <c r="G598" i="3"/>
  <c r="A593" i="3" l="1"/>
  <c r="S593" i="3" s="1"/>
  <c r="N595" i="3"/>
  <c r="F595" i="3"/>
  <c r="I595" i="3"/>
  <c r="G599" i="3"/>
  <c r="Q594" i="3"/>
  <c r="R594" i="3" s="1"/>
  <c r="O594" i="3"/>
  <c r="B599" i="3"/>
  <c r="L597" i="3"/>
  <c r="K597" i="3" s="1"/>
  <c r="D598" i="3"/>
  <c r="C597" i="3"/>
  <c r="E596" i="3"/>
  <c r="H596" i="3" s="1"/>
  <c r="M595" i="3"/>
  <c r="P595" i="3" s="1"/>
  <c r="A594" i="3" l="1"/>
  <c r="S594" i="3" s="1"/>
  <c r="N596" i="3"/>
  <c r="F596" i="3"/>
  <c r="I596" i="3"/>
  <c r="E597" i="3"/>
  <c r="H597" i="3" s="1"/>
  <c r="C598" i="3"/>
  <c r="M596" i="3"/>
  <c r="P596" i="3" s="1"/>
  <c r="O595" i="3"/>
  <c r="Q595" i="3"/>
  <c r="R595" i="3" s="1"/>
  <c r="B600" i="3"/>
  <c r="D599" i="3"/>
  <c r="L598" i="3"/>
  <c r="K598" i="3" s="1"/>
  <c r="G600" i="3"/>
  <c r="A595" i="3" l="1"/>
  <c r="S595" i="3" s="1"/>
  <c r="I597" i="3"/>
  <c r="F597" i="3"/>
  <c r="N597" i="3"/>
  <c r="G601" i="3"/>
  <c r="D600" i="3"/>
  <c r="L599" i="3"/>
  <c r="K599" i="3" s="1"/>
  <c r="B601" i="3"/>
  <c r="C599" i="3"/>
  <c r="E598" i="3"/>
  <c r="H598" i="3" s="1"/>
  <c r="M597" i="3"/>
  <c r="P597" i="3" s="1"/>
  <c r="O596" i="3"/>
  <c r="Q596" i="3"/>
  <c r="R596" i="3" s="1"/>
  <c r="A596" i="3" l="1"/>
  <c r="S596" i="3" s="1"/>
  <c r="N598" i="3"/>
  <c r="F598" i="3"/>
  <c r="I598" i="3"/>
  <c r="Q597" i="3"/>
  <c r="R597" i="3" s="1"/>
  <c r="O597" i="3"/>
  <c r="C600" i="3"/>
  <c r="E599" i="3"/>
  <c r="H599" i="3" s="1"/>
  <c r="M598" i="3"/>
  <c r="P598" i="3" s="1"/>
  <c r="B602" i="3"/>
  <c r="L600" i="3"/>
  <c r="K600" i="3" s="1"/>
  <c r="D601" i="3"/>
  <c r="G602" i="3"/>
  <c r="A597" i="3" l="1"/>
  <c r="S597" i="3" s="1"/>
  <c r="N599" i="3"/>
  <c r="F599" i="3"/>
  <c r="I599" i="3"/>
  <c r="G603" i="3"/>
  <c r="C601" i="3"/>
  <c r="E600" i="3"/>
  <c r="H600" i="3" s="1"/>
  <c r="M599" i="3"/>
  <c r="P599" i="3" s="1"/>
  <c r="B603" i="3"/>
  <c r="L601" i="3"/>
  <c r="K601" i="3" s="1"/>
  <c r="D602" i="3"/>
  <c r="Q598" i="3"/>
  <c r="R598" i="3" s="1"/>
  <c r="O598" i="3"/>
  <c r="A598" i="3" l="1"/>
  <c r="S598" i="3" s="1"/>
  <c r="I600" i="3"/>
  <c r="N600" i="3"/>
  <c r="F600" i="3"/>
  <c r="E601" i="3"/>
  <c r="H601" i="3" s="1"/>
  <c r="C602" i="3"/>
  <c r="M600" i="3"/>
  <c r="P600" i="3" s="1"/>
  <c r="L602" i="3"/>
  <c r="K602" i="3" s="1"/>
  <c r="B604" i="3"/>
  <c r="D603" i="3"/>
  <c r="O599" i="3"/>
  <c r="Q599" i="3"/>
  <c r="R599" i="3" s="1"/>
  <c r="G604" i="3"/>
  <c r="A599" i="3" l="1"/>
  <c r="S599" i="3" s="1"/>
  <c r="I601" i="3"/>
  <c r="N601" i="3"/>
  <c r="F601" i="3"/>
  <c r="O600" i="3"/>
  <c r="Q600" i="3"/>
  <c r="R600" i="3" s="1"/>
  <c r="C603" i="3"/>
  <c r="E602" i="3"/>
  <c r="H602" i="3" s="1"/>
  <c r="M601" i="3"/>
  <c r="P601" i="3" s="1"/>
  <c r="G605" i="3"/>
  <c r="D604" i="3"/>
  <c r="B605" i="3"/>
  <c r="L603" i="3"/>
  <c r="K603" i="3" s="1"/>
  <c r="A600" i="3" l="1"/>
  <c r="S600" i="3" s="1"/>
  <c r="N602" i="3"/>
  <c r="F602" i="3"/>
  <c r="I602" i="3"/>
  <c r="B606" i="3"/>
  <c r="L604" i="3"/>
  <c r="K604" i="3" s="1"/>
  <c r="D605" i="3"/>
  <c r="G606" i="3"/>
  <c r="C604" i="3"/>
  <c r="E603" i="3"/>
  <c r="H603" i="3" s="1"/>
  <c r="M602" i="3"/>
  <c r="P602" i="3" s="1"/>
  <c r="Q601" i="3"/>
  <c r="R601" i="3" s="1"/>
  <c r="O601" i="3"/>
  <c r="A601" i="3" l="1"/>
  <c r="S601" i="3" s="1"/>
  <c r="N603" i="3"/>
  <c r="F603" i="3"/>
  <c r="I603" i="3"/>
  <c r="C605" i="3"/>
  <c r="E604" i="3"/>
  <c r="H604" i="3" s="1"/>
  <c r="M603" i="3"/>
  <c r="P603" i="3" s="1"/>
  <c r="G607" i="3"/>
  <c r="B607" i="3"/>
  <c r="L605" i="3"/>
  <c r="K605" i="3" s="1"/>
  <c r="D606" i="3"/>
  <c r="Q602" i="3"/>
  <c r="R602" i="3" s="1"/>
  <c r="O602" i="3"/>
  <c r="A602" i="3" l="1"/>
  <c r="S602" i="3" s="1"/>
  <c r="N604" i="3"/>
  <c r="F604" i="3"/>
  <c r="I604" i="3"/>
  <c r="G608" i="3"/>
  <c r="B608" i="3"/>
  <c r="D607" i="3"/>
  <c r="L606" i="3"/>
  <c r="K606" i="3" s="1"/>
  <c r="O603" i="3"/>
  <c r="Q603" i="3"/>
  <c r="R603" i="3" s="1"/>
  <c r="E605" i="3"/>
  <c r="H605" i="3" s="1"/>
  <c r="C606" i="3"/>
  <c r="M604" i="3"/>
  <c r="P604" i="3" s="1"/>
  <c r="I605" i="3" l="1"/>
  <c r="N605" i="3"/>
  <c r="F605" i="3"/>
  <c r="A603" i="3"/>
  <c r="S603" i="3" s="1"/>
  <c r="D608" i="3"/>
  <c r="L607" i="3"/>
  <c r="K607" i="3" s="1"/>
  <c r="B609" i="3"/>
  <c r="O604" i="3"/>
  <c r="Q604" i="3"/>
  <c r="R604" i="3" s="1"/>
  <c r="C607" i="3"/>
  <c r="E606" i="3"/>
  <c r="H606" i="3" s="1"/>
  <c r="M605" i="3"/>
  <c r="P605" i="3" s="1"/>
  <c r="G609" i="3"/>
  <c r="N606" i="3" l="1"/>
  <c r="F606" i="3"/>
  <c r="I606" i="3"/>
  <c r="B610" i="3"/>
  <c r="L608" i="3"/>
  <c r="K608" i="3" s="1"/>
  <c r="D609" i="3"/>
  <c r="C608" i="3"/>
  <c r="E607" i="3"/>
  <c r="H607" i="3" s="1"/>
  <c r="M606" i="3"/>
  <c r="P606" i="3" s="1"/>
  <c r="Q605" i="3"/>
  <c r="R605" i="3" s="1"/>
  <c r="O605" i="3"/>
  <c r="G610" i="3"/>
  <c r="A604" i="3"/>
  <c r="S604" i="3" s="1"/>
  <c r="A605" i="3" l="1"/>
  <c r="S605" i="3" s="1"/>
  <c r="N607" i="3"/>
  <c r="F607" i="3"/>
  <c r="I607" i="3"/>
  <c r="B611" i="3"/>
  <c r="L609" i="3"/>
  <c r="K609" i="3" s="1"/>
  <c r="D610" i="3"/>
  <c r="C609" i="3"/>
  <c r="E608" i="3"/>
  <c r="H608" i="3" s="1"/>
  <c r="M607" i="3"/>
  <c r="P607" i="3" s="1"/>
  <c r="G611" i="3"/>
  <c r="Q606" i="3"/>
  <c r="R606" i="3" s="1"/>
  <c r="O606" i="3"/>
  <c r="I608" i="3" l="1"/>
  <c r="F608" i="3"/>
  <c r="N608" i="3"/>
  <c r="A606" i="3"/>
  <c r="S606" i="3" s="1"/>
  <c r="E609" i="3"/>
  <c r="H609" i="3" s="1"/>
  <c r="C610" i="3"/>
  <c r="M608" i="3"/>
  <c r="P608" i="3" s="1"/>
  <c r="L610" i="3"/>
  <c r="K610" i="3" s="1"/>
  <c r="B612" i="3"/>
  <c r="D611" i="3"/>
  <c r="G612" i="3"/>
  <c r="O607" i="3"/>
  <c r="Q607" i="3"/>
  <c r="R607" i="3" s="1"/>
  <c r="I609" i="3" l="1"/>
  <c r="N609" i="3"/>
  <c r="F609" i="3"/>
  <c r="G613" i="3"/>
  <c r="O608" i="3"/>
  <c r="Q608" i="3"/>
  <c r="R608" i="3" s="1"/>
  <c r="A607" i="3"/>
  <c r="S607" i="3" s="1"/>
  <c r="C611" i="3"/>
  <c r="E610" i="3"/>
  <c r="H610" i="3" s="1"/>
  <c r="M609" i="3"/>
  <c r="P609" i="3" s="1"/>
  <c r="D612" i="3"/>
  <c r="B613" i="3"/>
  <c r="L611" i="3"/>
  <c r="K611" i="3" s="1"/>
  <c r="A608" i="3" l="1"/>
  <c r="S608" i="3" s="1"/>
  <c r="N610" i="3"/>
  <c r="F610" i="3"/>
  <c r="I610" i="3"/>
  <c r="B614" i="3"/>
  <c r="L612" i="3"/>
  <c r="K612" i="3" s="1"/>
  <c r="D613" i="3"/>
  <c r="C612" i="3"/>
  <c r="E611" i="3"/>
  <c r="H611" i="3" s="1"/>
  <c r="M610" i="3"/>
  <c r="P610" i="3" s="1"/>
  <c r="G614" i="3"/>
  <c r="Q609" i="3"/>
  <c r="R609" i="3" s="1"/>
  <c r="O609" i="3"/>
  <c r="N611" i="3" l="1"/>
  <c r="F611" i="3"/>
  <c r="I611" i="3"/>
  <c r="A609" i="3"/>
  <c r="S609" i="3" s="1"/>
  <c r="C613" i="3"/>
  <c r="E612" i="3"/>
  <c r="H612" i="3" s="1"/>
  <c r="M611" i="3"/>
  <c r="P611" i="3" s="1"/>
  <c r="G615" i="3"/>
  <c r="B615" i="3"/>
  <c r="L613" i="3"/>
  <c r="K613" i="3" s="1"/>
  <c r="D614" i="3"/>
  <c r="Q610" i="3"/>
  <c r="R610" i="3" s="1"/>
  <c r="O610" i="3"/>
  <c r="A610" i="3" l="1"/>
  <c r="S610" i="3" s="1"/>
  <c r="G616" i="3"/>
  <c r="B616" i="3"/>
  <c r="D615" i="3"/>
  <c r="L614" i="3"/>
  <c r="K614" i="3" s="1"/>
  <c r="E613" i="3"/>
  <c r="H613" i="3" s="1"/>
  <c r="C614" i="3"/>
  <c r="M612" i="3"/>
  <c r="P612" i="3" s="1"/>
  <c r="O611" i="3"/>
  <c r="Q611" i="3"/>
  <c r="R611" i="3" s="1"/>
  <c r="N612" i="3"/>
  <c r="F612" i="3"/>
  <c r="I612" i="3"/>
  <c r="A611" i="3" l="1"/>
  <c r="S611" i="3" s="1"/>
  <c r="O612" i="3"/>
  <c r="Q612" i="3"/>
  <c r="R612" i="3" s="1"/>
  <c r="I613" i="3"/>
  <c r="F613" i="3"/>
  <c r="N613" i="3"/>
  <c r="C615" i="3"/>
  <c r="E614" i="3"/>
  <c r="H614" i="3" s="1"/>
  <c r="M613" i="3"/>
  <c r="P613" i="3" s="1"/>
  <c r="D616" i="3"/>
  <c r="L615" i="3"/>
  <c r="K615" i="3" s="1"/>
  <c r="B617" i="3"/>
  <c r="G617" i="3"/>
  <c r="A612" i="3" l="1"/>
  <c r="S612" i="3" s="1"/>
  <c r="N614" i="3"/>
  <c r="F614" i="3"/>
  <c r="I614" i="3"/>
  <c r="B618" i="3"/>
  <c r="L616" i="3"/>
  <c r="K616" i="3" s="1"/>
  <c r="D617" i="3"/>
  <c r="C616" i="3"/>
  <c r="E615" i="3"/>
  <c r="H615" i="3" s="1"/>
  <c r="M614" i="3"/>
  <c r="P614" i="3" s="1"/>
  <c r="Q613" i="3"/>
  <c r="R613" i="3" s="1"/>
  <c r="O613" i="3"/>
  <c r="G618" i="3"/>
  <c r="A613" i="3" l="1"/>
  <c r="S613" i="3" s="1"/>
  <c r="N615" i="3"/>
  <c r="F615" i="3"/>
  <c r="I615" i="3"/>
  <c r="C617" i="3"/>
  <c r="E616" i="3"/>
  <c r="H616" i="3" s="1"/>
  <c r="M615" i="3"/>
  <c r="P615" i="3" s="1"/>
  <c r="G619" i="3"/>
  <c r="B619" i="3"/>
  <c r="L617" i="3"/>
  <c r="K617" i="3" s="1"/>
  <c r="D618" i="3"/>
  <c r="Q614" i="3"/>
  <c r="R614" i="3" s="1"/>
  <c r="O614" i="3"/>
  <c r="A614" i="3" l="1"/>
  <c r="S614" i="3" s="1"/>
  <c r="I616" i="3"/>
  <c r="N616" i="3"/>
  <c r="F616" i="3"/>
  <c r="G620" i="3"/>
  <c r="L618" i="3"/>
  <c r="K618" i="3" s="1"/>
  <c r="B620" i="3"/>
  <c r="D619" i="3"/>
  <c r="O615" i="3"/>
  <c r="Q615" i="3"/>
  <c r="R615" i="3" s="1"/>
  <c r="E617" i="3"/>
  <c r="H617" i="3" s="1"/>
  <c r="C618" i="3"/>
  <c r="M616" i="3"/>
  <c r="P616" i="3" s="1"/>
  <c r="A615" i="3" l="1"/>
  <c r="S615" i="3" s="1"/>
  <c r="I617" i="3"/>
  <c r="N617" i="3"/>
  <c r="F617" i="3"/>
  <c r="D620" i="3"/>
  <c r="B621" i="3"/>
  <c r="L619" i="3"/>
  <c r="K619" i="3" s="1"/>
  <c r="O616" i="3"/>
  <c r="Q616" i="3"/>
  <c r="R616" i="3" s="1"/>
  <c r="C619" i="3"/>
  <c r="E618" i="3"/>
  <c r="H618" i="3" s="1"/>
  <c r="M617" i="3"/>
  <c r="P617" i="3" s="1"/>
  <c r="G621" i="3"/>
  <c r="A616" i="3" l="1"/>
  <c r="S616" i="3" s="1"/>
  <c r="N618" i="3"/>
  <c r="F618" i="3"/>
  <c r="I618" i="3"/>
  <c r="G622" i="3"/>
  <c r="C620" i="3"/>
  <c r="E619" i="3"/>
  <c r="H619" i="3" s="1"/>
  <c r="M618" i="3"/>
  <c r="P618" i="3" s="1"/>
  <c r="B622" i="3"/>
  <c r="L620" i="3"/>
  <c r="K620" i="3" s="1"/>
  <c r="D621" i="3"/>
  <c r="Q617" i="3"/>
  <c r="R617" i="3" s="1"/>
  <c r="O617" i="3"/>
  <c r="A617" i="3" l="1"/>
  <c r="S617" i="3" s="1"/>
  <c r="N619" i="3"/>
  <c r="F619" i="3"/>
  <c r="I619" i="3"/>
  <c r="C621" i="3"/>
  <c r="E620" i="3"/>
  <c r="H620" i="3" s="1"/>
  <c r="M619" i="3"/>
  <c r="P619" i="3" s="1"/>
  <c r="B623" i="3"/>
  <c r="L621" i="3"/>
  <c r="K621" i="3" s="1"/>
  <c r="D622" i="3"/>
  <c r="G623" i="3"/>
  <c r="Q618" i="3"/>
  <c r="R618" i="3" s="1"/>
  <c r="O618" i="3"/>
  <c r="A618" i="3" l="1"/>
  <c r="S618" i="3" s="1"/>
  <c r="N620" i="3"/>
  <c r="F620" i="3"/>
  <c r="I620" i="3"/>
  <c r="B624" i="3"/>
  <c r="D623" i="3"/>
  <c r="L622" i="3"/>
  <c r="K622" i="3" s="1"/>
  <c r="G624" i="3"/>
  <c r="O619" i="3"/>
  <c r="Q619" i="3"/>
  <c r="R619" i="3" s="1"/>
  <c r="E621" i="3"/>
  <c r="H621" i="3" s="1"/>
  <c r="C622" i="3"/>
  <c r="M620" i="3"/>
  <c r="P620" i="3" s="1"/>
  <c r="A619" i="3" l="1"/>
  <c r="S619" i="3" s="1"/>
  <c r="I621" i="3"/>
  <c r="N621" i="3"/>
  <c r="F621" i="3"/>
  <c r="C623" i="3"/>
  <c r="E622" i="3"/>
  <c r="H622" i="3" s="1"/>
  <c r="M621" i="3"/>
  <c r="P621" i="3" s="1"/>
  <c r="G625" i="3"/>
  <c r="O620" i="3"/>
  <c r="Q620" i="3"/>
  <c r="R620" i="3" s="1"/>
  <c r="D624" i="3"/>
  <c r="L623" i="3"/>
  <c r="K623" i="3" s="1"/>
  <c r="B625" i="3"/>
  <c r="A620" i="3" l="1"/>
  <c r="S620" i="3" s="1"/>
  <c r="N622" i="3"/>
  <c r="F622" i="3"/>
  <c r="I622" i="3"/>
  <c r="G626" i="3"/>
  <c r="Q621" i="3"/>
  <c r="R621" i="3" s="1"/>
  <c r="O621" i="3"/>
  <c r="B626" i="3"/>
  <c r="L624" i="3"/>
  <c r="K624" i="3" s="1"/>
  <c r="D625" i="3"/>
  <c r="C624" i="3"/>
  <c r="E623" i="3"/>
  <c r="H623" i="3" s="1"/>
  <c r="M622" i="3"/>
  <c r="P622" i="3" s="1"/>
  <c r="A621" i="3" l="1"/>
  <c r="S621" i="3" s="1"/>
  <c r="N623" i="3"/>
  <c r="F623" i="3"/>
  <c r="I623" i="3"/>
  <c r="B627" i="3"/>
  <c r="L625" i="3"/>
  <c r="K625" i="3" s="1"/>
  <c r="D626" i="3"/>
  <c r="C625" i="3"/>
  <c r="E624" i="3"/>
  <c r="H624" i="3" s="1"/>
  <c r="M623" i="3"/>
  <c r="P623" i="3" s="1"/>
  <c r="G627" i="3"/>
  <c r="Q622" i="3"/>
  <c r="R622" i="3" s="1"/>
  <c r="O622" i="3"/>
  <c r="I624" i="3" l="1"/>
  <c r="F624" i="3"/>
  <c r="N624" i="3"/>
  <c r="A622" i="3"/>
  <c r="S622" i="3" s="1"/>
  <c r="E625" i="3"/>
  <c r="H625" i="3" s="1"/>
  <c r="C626" i="3"/>
  <c r="M624" i="3"/>
  <c r="P624" i="3" s="1"/>
  <c r="G628" i="3"/>
  <c r="O623" i="3"/>
  <c r="Q623" i="3"/>
  <c r="R623" i="3" s="1"/>
  <c r="B628" i="3"/>
  <c r="D627" i="3"/>
  <c r="L626" i="3"/>
  <c r="K626" i="3" s="1"/>
  <c r="A623" i="3" l="1"/>
  <c r="S623" i="3" s="1"/>
  <c r="I625" i="3"/>
  <c r="N625" i="3"/>
  <c r="F625" i="3"/>
  <c r="O624" i="3"/>
  <c r="Q624" i="3"/>
  <c r="R624" i="3" s="1"/>
  <c r="C627" i="3"/>
  <c r="E626" i="3"/>
  <c r="H626" i="3" s="1"/>
  <c r="M625" i="3"/>
  <c r="P625" i="3" s="1"/>
  <c r="D628" i="3"/>
  <c r="L627" i="3"/>
  <c r="K627" i="3" s="1"/>
  <c r="B629" i="3"/>
  <c r="G629" i="3"/>
  <c r="A624" i="3" l="1"/>
  <c r="S624" i="3" s="1"/>
  <c r="N626" i="3"/>
  <c r="F626" i="3"/>
  <c r="I626" i="3"/>
  <c r="B630" i="3"/>
  <c r="L628" i="3"/>
  <c r="K628" i="3" s="1"/>
  <c r="D629" i="3"/>
  <c r="C628" i="3"/>
  <c r="E627" i="3"/>
  <c r="H627" i="3" s="1"/>
  <c r="M626" i="3"/>
  <c r="P626" i="3" s="1"/>
  <c r="Q625" i="3"/>
  <c r="R625" i="3" s="1"/>
  <c r="O625" i="3"/>
  <c r="G630" i="3"/>
  <c r="A625" i="3" l="1"/>
  <c r="S625" i="3" s="1"/>
  <c r="N627" i="3"/>
  <c r="F627" i="3"/>
  <c r="I627" i="3"/>
  <c r="C629" i="3"/>
  <c r="E628" i="3"/>
  <c r="H628" i="3" s="1"/>
  <c r="M627" i="3"/>
  <c r="P627" i="3" s="1"/>
  <c r="G631" i="3"/>
  <c r="B631" i="3"/>
  <c r="L629" i="3"/>
  <c r="K629" i="3" s="1"/>
  <c r="D630" i="3"/>
  <c r="Q626" i="3"/>
  <c r="R626" i="3" s="1"/>
  <c r="O626" i="3"/>
  <c r="I628" i="3" l="1"/>
  <c r="N628" i="3"/>
  <c r="F628" i="3"/>
  <c r="L630" i="3"/>
  <c r="K630" i="3" s="1"/>
  <c r="B632" i="3"/>
  <c r="D631" i="3"/>
  <c r="G632" i="3"/>
  <c r="O627" i="3"/>
  <c r="Q627" i="3"/>
  <c r="R627" i="3" s="1"/>
  <c r="A626" i="3"/>
  <c r="S626" i="3" s="1"/>
  <c r="E629" i="3"/>
  <c r="H629" i="3" s="1"/>
  <c r="C630" i="3"/>
  <c r="M628" i="3"/>
  <c r="P628" i="3" s="1"/>
  <c r="I629" i="3" l="1"/>
  <c r="N629" i="3"/>
  <c r="F629" i="3"/>
  <c r="G633" i="3"/>
  <c r="A627" i="3"/>
  <c r="S627" i="3" s="1"/>
  <c r="O628" i="3"/>
  <c r="Q628" i="3"/>
  <c r="R628" i="3" s="1"/>
  <c r="C631" i="3"/>
  <c r="E630" i="3"/>
  <c r="H630" i="3" s="1"/>
  <c r="M629" i="3"/>
  <c r="P629" i="3" s="1"/>
  <c r="D632" i="3"/>
  <c r="B633" i="3"/>
  <c r="L631" i="3"/>
  <c r="K631" i="3" s="1"/>
  <c r="A628" i="3" l="1"/>
  <c r="S628" i="3" s="1"/>
  <c r="N630" i="3"/>
  <c r="F630" i="3"/>
  <c r="I630" i="3"/>
  <c r="B634" i="3"/>
  <c r="L632" i="3"/>
  <c r="K632" i="3" s="1"/>
  <c r="D633" i="3"/>
  <c r="C632" i="3"/>
  <c r="E631" i="3"/>
  <c r="H631" i="3" s="1"/>
  <c r="M630" i="3"/>
  <c r="P630" i="3" s="1"/>
  <c r="G634" i="3"/>
  <c r="Q629" i="3"/>
  <c r="R629" i="3" s="1"/>
  <c r="O629" i="3"/>
  <c r="A629" i="3" l="1"/>
  <c r="S629" i="3" s="1"/>
  <c r="N631" i="3"/>
  <c r="F631" i="3"/>
  <c r="I631" i="3"/>
  <c r="G635" i="3"/>
  <c r="C633" i="3"/>
  <c r="E632" i="3"/>
  <c r="H632" i="3" s="1"/>
  <c r="M631" i="3"/>
  <c r="P631" i="3" s="1"/>
  <c r="B635" i="3"/>
  <c r="L633" i="3"/>
  <c r="K633" i="3" s="1"/>
  <c r="D634" i="3"/>
  <c r="Q630" i="3"/>
  <c r="R630" i="3" s="1"/>
  <c r="O630" i="3"/>
  <c r="A630" i="3" l="1"/>
  <c r="S630" i="3" s="1"/>
  <c r="E633" i="3"/>
  <c r="H633" i="3" s="1"/>
  <c r="C634" i="3"/>
  <c r="M632" i="3"/>
  <c r="P632" i="3" s="1"/>
  <c r="B636" i="3"/>
  <c r="D635" i="3"/>
  <c r="L634" i="3"/>
  <c r="K634" i="3" s="1"/>
  <c r="O631" i="3"/>
  <c r="Q631" i="3"/>
  <c r="R631" i="3" s="1"/>
  <c r="G636" i="3"/>
  <c r="N632" i="3"/>
  <c r="F632" i="3"/>
  <c r="I632" i="3"/>
  <c r="A631" i="3" l="1"/>
  <c r="S631" i="3" s="1"/>
  <c r="I633" i="3"/>
  <c r="N633" i="3"/>
  <c r="F633" i="3"/>
  <c r="D636" i="3"/>
  <c r="L635" i="3"/>
  <c r="K635" i="3" s="1"/>
  <c r="B637" i="3"/>
  <c r="O632" i="3"/>
  <c r="Q632" i="3"/>
  <c r="R632" i="3" s="1"/>
  <c r="C635" i="3"/>
  <c r="E634" i="3"/>
  <c r="H634" i="3" s="1"/>
  <c r="M633" i="3"/>
  <c r="P633" i="3" s="1"/>
  <c r="G637" i="3"/>
  <c r="A632" i="3" l="1"/>
  <c r="S632" i="3" s="1"/>
  <c r="N634" i="3"/>
  <c r="F634" i="3"/>
  <c r="I634" i="3"/>
  <c r="G638" i="3"/>
  <c r="B638" i="3"/>
  <c r="L636" i="3"/>
  <c r="K636" i="3" s="1"/>
  <c r="D637" i="3"/>
  <c r="Q633" i="3"/>
  <c r="R633" i="3" s="1"/>
  <c r="O633" i="3"/>
  <c r="C636" i="3"/>
  <c r="E635" i="3"/>
  <c r="H635" i="3" s="1"/>
  <c r="M634" i="3"/>
  <c r="P634" i="3" s="1"/>
  <c r="A633" i="3" l="1"/>
  <c r="S633" i="3" s="1"/>
  <c r="N635" i="3"/>
  <c r="F635" i="3"/>
  <c r="I635" i="3"/>
  <c r="C637" i="3"/>
  <c r="E636" i="3"/>
  <c r="H636" i="3" s="1"/>
  <c r="M635" i="3"/>
  <c r="P635" i="3" s="1"/>
  <c r="B639" i="3"/>
  <c r="L637" i="3"/>
  <c r="K637" i="3" s="1"/>
  <c r="D638" i="3"/>
  <c r="G639" i="3"/>
  <c r="Q634" i="3"/>
  <c r="R634" i="3" s="1"/>
  <c r="O634" i="3"/>
  <c r="A634" i="3" l="1"/>
  <c r="S634" i="3" s="1"/>
  <c r="I636" i="3"/>
  <c r="N636" i="3"/>
  <c r="F636" i="3"/>
  <c r="L638" i="3"/>
  <c r="K638" i="3" s="1"/>
  <c r="B640" i="3"/>
  <c r="D639" i="3"/>
  <c r="G640" i="3"/>
  <c r="O635" i="3"/>
  <c r="Q635" i="3"/>
  <c r="R635" i="3" s="1"/>
  <c r="E637" i="3"/>
  <c r="H637" i="3" s="1"/>
  <c r="C638" i="3"/>
  <c r="M636" i="3"/>
  <c r="P636" i="3" s="1"/>
  <c r="I637" i="3" l="1"/>
  <c r="N637" i="3"/>
  <c r="F637" i="3"/>
  <c r="C639" i="3"/>
  <c r="E638" i="3"/>
  <c r="H638" i="3" s="1"/>
  <c r="M637" i="3"/>
  <c r="P637" i="3" s="1"/>
  <c r="G641" i="3"/>
  <c r="A635" i="3"/>
  <c r="S635" i="3" s="1"/>
  <c r="O636" i="3"/>
  <c r="Q636" i="3"/>
  <c r="R636" i="3" s="1"/>
  <c r="D640" i="3"/>
  <c r="B641" i="3"/>
  <c r="L639" i="3"/>
  <c r="K639" i="3" s="1"/>
  <c r="A636" i="3" l="1"/>
  <c r="S636" i="3" s="1"/>
  <c r="N638" i="3"/>
  <c r="F638" i="3"/>
  <c r="I638" i="3"/>
  <c r="Q637" i="3"/>
  <c r="R637" i="3" s="1"/>
  <c r="O637" i="3"/>
  <c r="B642" i="3"/>
  <c r="L640" i="3"/>
  <c r="K640" i="3" s="1"/>
  <c r="D641" i="3"/>
  <c r="G642" i="3"/>
  <c r="C640" i="3"/>
  <c r="E639" i="3"/>
  <c r="H639" i="3" s="1"/>
  <c r="M638" i="3"/>
  <c r="P638" i="3" s="1"/>
  <c r="A637" i="3" l="1"/>
  <c r="S637" i="3" s="1"/>
  <c r="N639" i="3"/>
  <c r="F639" i="3"/>
  <c r="I639" i="3"/>
  <c r="C641" i="3"/>
  <c r="E640" i="3"/>
  <c r="H640" i="3" s="1"/>
  <c r="M639" i="3"/>
  <c r="P639" i="3" s="1"/>
  <c r="G643" i="3"/>
  <c r="B643" i="3"/>
  <c r="L641" i="3"/>
  <c r="K641" i="3" s="1"/>
  <c r="D642" i="3"/>
  <c r="Q638" i="3"/>
  <c r="R638" i="3" s="1"/>
  <c r="O638" i="3"/>
  <c r="N640" i="3" l="1"/>
  <c r="F640" i="3"/>
  <c r="I640" i="3"/>
  <c r="G644" i="3"/>
  <c r="B644" i="3"/>
  <c r="D643" i="3"/>
  <c r="L642" i="3"/>
  <c r="K642" i="3" s="1"/>
  <c r="O639" i="3"/>
  <c r="Q639" i="3"/>
  <c r="R639" i="3" s="1"/>
  <c r="A638" i="3"/>
  <c r="S638" i="3" s="1"/>
  <c r="E641" i="3"/>
  <c r="H641" i="3" s="1"/>
  <c r="C642" i="3"/>
  <c r="M640" i="3"/>
  <c r="P640" i="3" s="1"/>
  <c r="A639" i="3" l="1"/>
  <c r="S639" i="3" s="1"/>
  <c r="I641" i="3"/>
  <c r="N641" i="3"/>
  <c r="F641" i="3"/>
  <c r="D644" i="3"/>
  <c r="L643" i="3"/>
  <c r="K643" i="3" s="1"/>
  <c r="B645" i="3"/>
  <c r="C643" i="3"/>
  <c r="E642" i="3"/>
  <c r="H642" i="3" s="1"/>
  <c r="M641" i="3"/>
  <c r="P641" i="3" s="1"/>
  <c r="O640" i="3"/>
  <c r="Q640" i="3"/>
  <c r="R640" i="3" s="1"/>
  <c r="G645" i="3"/>
  <c r="N642" i="3" l="1"/>
  <c r="F642" i="3"/>
  <c r="I642" i="3"/>
  <c r="A640" i="3"/>
  <c r="S640" i="3" s="1"/>
  <c r="C644" i="3"/>
  <c r="E643" i="3"/>
  <c r="H643" i="3" s="1"/>
  <c r="M642" i="3"/>
  <c r="P642" i="3" s="1"/>
  <c r="B646" i="3"/>
  <c r="L644" i="3"/>
  <c r="K644" i="3" s="1"/>
  <c r="D645" i="3"/>
  <c r="Q641" i="3"/>
  <c r="R641" i="3" s="1"/>
  <c r="O641" i="3"/>
  <c r="G646" i="3"/>
  <c r="N643" i="3" l="1"/>
  <c r="F643" i="3"/>
  <c r="I643" i="3"/>
  <c r="A641" i="3"/>
  <c r="S641" i="3" s="1"/>
  <c r="B647" i="3"/>
  <c r="L645" i="3"/>
  <c r="K645" i="3" s="1"/>
  <c r="D646" i="3"/>
  <c r="G647" i="3"/>
  <c r="C645" i="3"/>
  <c r="E644" i="3"/>
  <c r="H644" i="3" s="1"/>
  <c r="M643" i="3"/>
  <c r="P643" i="3" s="1"/>
  <c r="Q642" i="3"/>
  <c r="R642" i="3" s="1"/>
  <c r="O642" i="3"/>
  <c r="A642" i="3" l="1"/>
  <c r="S642" i="3" s="1"/>
  <c r="I644" i="3"/>
  <c r="N644" i="3"/>
  <c r="F644" i="3"/>
  <c r="G648" i="3"/>
  <c r="E645" i="3"/>
  <c r="H645" i="3" s="1"/>
  <c r="C646" i="3"/>
  <c r="M644" i="3"/>
  <c r="P644" i="3" s="1"/>
  <c r="B648" i="3"/>
  <c r="L646" i="3"/>
  <c r="K646" i="3" s="1"/>
  <c r="D647" i="3"/>
  <c r="O643" i="3"/>
  <c r="Q643" i="3"/>
  <c r="R643" i="3" s="1"/>
  <c r="A643" i="3" l="1"/>
  <c r="S643" i="3" s="1"/>
  <c r="C647" i="3"/>
  <c r="E646" i="3"/>
  <c r="H646" i="3" s="1"/>
  <c r="M645" i="3"/>
  <c r="P645" i="3" s="1"/>
  <c r="O644" i="3"/>
  <c r="Q644" i="3"/>
  <c r="R644" i="3" s="1"/>
  <c r="B649" i="3"/>
  <c r="D648" i="3"/>
  <c r="L647" i="3"/>
  <c r="K647" i="3" s="1"/>
  <c r="G649" i="3"/>
  <c r="I645" i="3"/>
  <c r="N645" i="3"/>
  <c r="F645" i="3"/>
  <c r="A644" i="3" l="1"/>
  <c r="S644" i="3" s="1"/>
  <c r="Q645" i="3"/>
  <c r="R645" i="3" s="1"/>
  <c r="O645" i="3"/>
  <c r="N646" i="3"/>
  <c r="F646" i="3"/>
  <c r="I646" i="3"/>
  <c r="G650" i="3"/>
  <c r="B650" i="3"/>
  <c r="L648" i="3"/>
  <c r="K648" i="3" s="1"/>
  <c r="D649" i="3"/>
  <c r="C648" i="3"/>
  <c r="E647" i="3"/>
  <c r="H647" i="3" s="1"/>
  <c r="M646" i="3"/>
  <c r="P646" i="3" s="1"/>
  <c r="A645" i="3" l="1"/>
  <c r="S645" i="3" s="1"/>
  <c r="N647" i="3"/>
  <c r="F647" i="3"/>
  <c r="I647" i="3"/>
  <c r="B651" i="3"/>
  <c r="D650" i="3"/>
  <c r="L649" i="3"/>
  <c r="K649" i="3" s="1"/>
  <c r="E648" i="3"/>
  <c r="H648" i="3" s="1"/>
  <c r="C649" i="3"/>
  <c r="M647" i="3"/>
  <c r="P647" i="3" s="1"/>
  <c r="G651" i="3"/>
  <c r="Q646" i="3"/>
  <c r="R646" i="3" s="1"/>
  <c r="O646" i="3"/>
  <c r="A646" i="3" l="1"/>
  <c r="S646" i="3" s="1"/>
  <c r="C650" i="3"/>
  <c r="E649" i="3"/>
  <c r="H649" i="3" s="1"/>
  <c r="M648" i="3"/>
  <c r="P648" i="3" s="1"/>
  <c r="G652" i="3"/>
  <c r="O647" i="3"/>
  <c r="Q647" i="3"/>
  <c r="R647" i="3" s="1"/>
  <c r="D651" i="3"/>
  <c r="L650" i="3"/>
  <c r="K650" i="3" s="1"/>
  <c r="B652" i="3"/>
  <c r="I648" i="3"/>
  <c r="N648" i="3"/>
  <c r="F648" i="3"/>
  <c r="A647" i="3" l="1"/>
  <c r="S647" i="3" s="1"/>
  <c r="Q648" i="3"/>
  <c r="R648" i="3" s="1"/>
  <c r="O648" i="3"/>
  <c r="N649" i="3"/>
  <c r="F649" i="3"/>
  <c r="I649" i="3"/>
  <c r="G653" i="3"/>
  <c r="B653" i="3"/>
  <c r="L651" i="3"/>
  <c r="K651" i="3" s="1"/>
  <c r="D652" i="3"/>
  <c r="C651" i="3"/>
  <c r="E650" i="3"/>
  <c r="H650" i="3" s="1"/>
  <c r="M649" i="3"/>
  <c r="P649" i="3" s="1"/>
  <c r="A648" i="3" l="1"/>
  <c r="S648" i="3" s="1"/>
  <c r="N650" i="3"/>
  <c r="F650" i="3"/>
  <c r="I650" i="3"/>
  <c r="C652" i="3"/>
  <c r="E651" i="3"/>
  <c r="H651" i="3" s="1"/>
  <c r="M650" i="3"/>
  <c r="P650" i="3" s="1"/>
  <c r="G654" i="3"/>
  <c r="B654" i="3"/>
  <c r="L652" i="3"/>
  <c r="K652" i="3" s="1"/>
  <c r="D653" i="3"/>
  <c r="Q649" i="3"/>
  <c r="R649" i="3" s="1"/>
  <c r="O649" i="3"/>
  <c r="A649" i="3" l="1"/>
  <c r="S649" i="3" s="1"/>
  <c r="I651" i="3"/>
  <c r="F651" i="3"/>
  <c r="N651" i="3"/>
  <c r="G655" i="3"/>
  <c r="L653" i="3"/>
  <c r="K653" i="3" s="1"/>
  <c r="B655" i="3"/>
  <c r="D654" i="3"/>
  <c r="O650" i="3"/>
  <c r="Q650" i="3"/>
  <c r="R650" i="3" s="1"/>
  <c r="E652" i="3"/>
  <c r="H652" i="3" s="1"/>
  <c r="C653" i="3"/>
  <c r="M651" i="3"/>
  <c r="P651" i="3" s="1"/>
  <c r="A650" i="3" l="1"/>
  <c r="S650" i="3" s="1"/>
  <c r="I652" i="3"/>
  <c r="N652" i="3"/>
  <c r="F652" i="3"/>
  <c r="D655" i="3"/>
  <c r="B656" i="3"/>
  <c r="L654" i="3"/>
  <c r="K654" i="3" s="1"/>
  <c r="O651" i="3"/>
  <c r="Q651" i="3"/>
  <c r="R651" i="3" s="1"/>
  <c r="C654" i="3"/>
  <c r="E653" i="3"/>
  <c r="H653" i="3" s="1"/>
  <c r="M652" i="3"/>
  <c r="P652" i="3" s="1"/>
  <c r="G656" i="3"/>
  <c r="A651" i="3" l="1"/>
  <c r="S651" i="3" s="1"/>
  <c r="N653" i="3"/>
  <c r="F653" i="3"/>
  <c r="I653" i="3"/>
  <c r="C655" i="3"/>
  <c r="E654" i="3"/>
  <c r="H654" i="3" s="1"/>
  <c r="M653" i="3"/>
  <c r="P653" i="3" s="1"/>
  <c r="G657" i="3"/>
  <c r="B657" i="3"/>
  <c r="L655" i="3"/>
  <c r="K655" i="3" s="1"/>
  <c r="D656" i="3"/>
  <c r="Q652" i="3"/>
  <c r="R652" i="3" s="1"/>
  <c r="O652" i="3"/>
  <c r="A652" i="3" l="1"/>
  <c r="S652" i="3" s="1"/>
  <c r="N654" i="3"/>
  <c r="F654" i="3"/>
  <c r="I654" i="3"/>
  <c r="B658" i="3"/>
  <c r="L656" i="3"/>
  <c r="K656" i="3" s="1"/>
  <c r="D657" i="3"/>
  <c r="G658" i="3"/>
  <c r="C656" i="3"/>
  <c r="E655" i="3"/>
  <c r="H655" i="3" s="1"/>
  <c r="M654" i="3"/>
  <c r="P654" i="3" s="1"/>
  <c r="Q653" i="3"/>
  <c r="R653" i="3" s="1"/>
  <c r="O653" i="3"/>
  <c r="A653" i="3" l="1"/>
  <c r="S653" i="3" s="1"/>
  <c r="N655" i="3"/>
  <c r="F655" i="3"/>
  <c r="I655" i="3"/>
  <c r="E656" i="3"/>
  <c r="H656" i="3" s="1"/>
  <c r="C657" i="3"/>
  <c r="M655" i="3"/>
  <c r="P655" i="3" s="1"/>
  <c r="G659" i="3"/>
  <c r="O654" i="3"/>
  <c r="Q654" i="3"/>
  <c r="R654" i="3" s="1"/>
  <c r="B659" i="3"/>
  <c r="D658" i="3"/>
  <c r="L657" i="3"/>
  <c r="K657" i="3" s="1"/>
  <c r="A654" i="3" l="1"/>
  <c r="S654" i="3" s="1"/>
  <c r="I656" i="3"/>
  <c r="F656" i="3"/>
  <c r="N656" i="3"/>
  <c r="D659" i="3"/>
  <c r="L658" i="3"/>
  <c r="K658" i="3" s="1"/>
  <c r="B660" i="3"/>
  <c r="G660" i="3"/>
  <c r="C658" i="3"/>
  <c r="E657" i="3"/>
  <c r="H657" i="3" s="1"/>
  <c r="M656" i="3"/>
  <c r="P656" i="3" s="1"/>
  <c r="O655" i="3"/>
  <c r="Q655" i="3"/>
  <c r="R655" i="3" s="1"/>
  <c r="A655" i="3" l="1"/>
  <c r="S655" i="3" s="1"/>
  <c r="N657" i="3"/>
  <c r="F657" i="3"/>
  <c r="I657" i="3"/>
  <c r="G661" i="3"/>
  <c r="Q656" i="3"/>
  <c r="R656" i="3" s="1"/>
  <c r="O656" i="3"/>
  <c r="B661" i="3"/>
  <c r="L659" i="3"/>
  <c r="K659" i="3" s="1"/>
  <c r="D660" i="3"/>
  <c r="C659" i="3"/>
  <c r="E658" i="3"/>
  <c r="H658" i="3" s="1"/>
  <c r="M657" i="3"/>
  <c r="P657" i="3" s="1"/>
  <c r="A656" i="3" l="1"/>
  <c r="S656" i="3" s="1"/>
  <c r="N658" i="3"/>
  <c r="F658" i="3"/>
  <c r="I658" i="3"/>
  <c r="C660" i="3"/>
  <c r="E659" i="3"/>
  <c r="H659" i="3" s="1"/>
  <c r="M658" i="3"/>
  <c r="P658" i="3" s="1"/>
  <c r="G662" i="3"/>
  <c r="B662" i="3"/>
  <c r="L660" i="3"/>
  <c r="K660" i="3" s="1"/>
  <c r="D661" i="3"/>
  <c r="Q657" i="3"/>
  <c r="R657" i="3" s="1"/>
  <c r="O657" i="3"/>
  <c r="A657" i="3" l="1"/>
  <c r="S657" i="3" s="1"/>
  <c r="I659" i="3"/>
  <c r="N659" i="3"/>
  <c r="F659" i="3"/>
  <c r="G663" i="3"/>
  <c r="L661" i="3"/>
  <c r="K661" i="3" s="1"/>
  <c r="B663" i="3"/>
  <c r="D662" i="3"/>
  <c r="O658" i="3"/>
  <c r="Q658" i="3"/>
  <c r="R658" i="3" s="1"/>
  <c r="E660" i="3"/>
  <c r="H660" i="3" s="1"/>
  <c r="C661" i="3"/>
  <c r="M659" i="3"/>
  <c r="P659" i="3" s="1"/>
  <c r="A658" i="3" l="1"/>
  <c r="S658" i="3" s="1"/>
  <c r="I660" i="3"/>
  <c r="N660" i="3"/>
  <c r="F660" i="3"/>
  <c r="D663" i="3"/>
  <c r="B664" i="3"/>
  <c r="L662" i="3"/>
  <c r="K662" i="3" s="1"/>
  <c r="O659" i="3"/>
  <c r="Q659" i="3"/>
  <c r="R659" i="3" s="1"/>
  <c r="C662" i="3"/>
  <c r="E661" i="3"/>
  <c r="H661" i="3" s="1"/>
  <c r="M660" i="3"/>
  <c r="P660" i="3" s="1"/>
  <c r="G664" i="3"/>
  <c r="A659" i="3" l="1"/>
  <c r="S659" i="3" s="1"/>
  <c r="N661" i="3"/>
  <c r="F661" i="3"/>
  <c r="I661" i="3"/>
  <c r="G665" i="3"/>
  <c r="C663" i="3"/>
  <c r="E662" i="3"/>
  <c r="H662" i="3" s="1"/>
  <c r="M661" i="3"/>
  <c r="P661" i="3" s="1"/>
  <c r="B665" i="3"/>
  <c r="L663" i="3"/>
  <c r="K663" i="3" s="1"/>
  <c r="D664" i="3"/>
  <c r="Q660" i="3"/>
  <c r="R660" i="3" s="1"/>
  <c r="O660" i="3"/>
  <c r="A660" i="3" l="1"/>
  <c r="S660" i="3" s="1"/>
  <c r="N662" i="3"/>
  <c r="F662" i="3"/>
  <c r="I662" i="3"/>
  <c r="C664" i="3"/>
  <c r="E663" i="3"/>
  <c r="H663" i="3" s="1"/>
  <c r="M662" i="3"/>
  <c r="P662" i="3" s="1"/>
  <c r="B666" i="3"/>
  <c r="L664" i="3"/>
  <c r="K664" i="3" s="1"/>
  <c r="D665" i="3"/>
  <c r="G666" i="3"/>
  <c r="Q661" i="3"/>
  <c r="R661" i="3" s="1"/>
  <c r="O661" i="3"/>
  <c r="A661" i="3" l="1"/>
  <c r="S661" i="3" s="1"/>
  <c r="N663" i="3"/>
  <c r="F663" i="3"/>
  <c r="I663" i="3"/>
  <c r="B667" i="3"/>
  <c r="L665" i="3"/>
  <c r="K665" i="3" s="1"/>
  <c r="D666" i="3"/>
  <c r="G667" i="3"/>
  <c r="O662" i="3"/>
  <c r="Q662" i="3"/>
  <c r="R662" i="3" s="1"/>
  <c r="E664" i="3"/>
  <c r="H664" i="3" s="1"/>
  <c r="C665" i="3"/>
  <c r="M663" i="3"/>
  <c r="P663" i="3" s="1"/>
  <c r="I664" i="3" l="1"/>
  <c r="N664" i="3"/>
  <c r="F664" i="3"/>
  <c r="G668" i="3"/>
  <c r="C666" i="3"/>
  <c r="E665" i="3"/>
  <c r="H665" i="3" s="1"/>
  <c r="M664" i="3"/>
  <c r="P664" i="3" s="1"/>
  <c r="A662" i="3"/>
  <c r="S662" i="3" s="1"/>
  <c r="O663" i="3"/>
  <c r="Q663" i="3"/>
  <c r="R663" i="3" s="1"/>
  <c r="D667" i="3"/>
  <c r="B668" i="3"/>
  <c r="L666" i="3"/>
  <c r="K666" i="3" s="1"/>
  <c r="A663" i="3" l="1"/>
  <c r="S663" i="3" s="1"/>
  <c r="N665" i="3"/>
  <c r="F665" i="3"/>
  <c r="I665" i="3"/>
  <c r="C667" i="3"/>
  <c r="E666" i="3"/>
  <c r="H666" i="3" s="1"/>
  <c r="M665" i="3"/>
  <c r="P665" i="3" s="1"/>
  <c r="Q664" i="3"/>
  <c r="R664" i="3" s="1"/>
  <c r="O664" i="3"/>
  <c r="G669" i="3"/>
  <c r="B669" i="3"/>
  <c r="L667" i="3"/>
  <c r="K667" i="3" s="1"/>
  <c r="D668" i="3"/>
  <c r="A664" i="3" l="1"/>
  <c r="S664" i="3" s="1"/>
  <c r="N666" i="3"/>
  <c r="F666" i="3"/>
  <c r="I666" i="3"/>
  <c r="B670" i="3"/>
  <c r="L668" i="3"/>
  <c r="K668" i="3" s="1"/>
  <c r="D669" i="3"/>
  <c r="G670" i="3"/>
  <c r="C668" i="3"/>
  <c r="E667" i="3"/>
  <c r="H667" i="3" s="1"/>
  <c r="M666" i="3"/>
  <c r="P666" i="3" s="1"/>
  <c r="Q665" i="3"/>
  <c r="R665" i="3" s="1"/>
  <c r="O665" i="3"/>
  <c r="N667" i="3" l="1"/>
  <c r="F667" i="3"/>
  <c r="I667" i="3"/>
  <c r="G671" i="3"/>
  <c r="E668" i="3"/>
  <c r="H668" i="3" s="1"/>
  <c r="C669" i="3"/>
  <c r="M667" i="3"/>
  <c r="P667" i="3" s="1"/>
  <c r="O666" i="3"/>
  <c r="Q666" i="3"/>
  <c r="R666" i="3" s="1"/>
  <c r="A665" i="3"/>
  <c r="S665" i="3" s="1"/>
  <c r="B671" i="3"/>
  <c r="D670" i="3"/>
  <c r="L669" i="3"/>
  <c r="K669" i="3" s="1"/>
  <c r="I668" i="3" l="1"/>
  <c r="F668" i="3"/>
  <c r="N668" i="3"/>
  <c r="C670" i="3"/>
  <c r="E669" i="3"/>
  <c r="H669" i="3" s="1"/>
  <c r="M668" i="3"/>
  <c r="P668" i="3" s="1"/>
  <c r="A666" i="3"/>
  <c r="S666" i="3" s="1"/>
  <c r="O667" i="3"/>
  <c r="Q667" i="3"/>
  <c r="R667" i="3" s="1"/>
  <c r="D671" i="3"/>
  <c r="L670" i="3"/>
  <c r="K670" i="3" s="1"/>
  <c r="B672" i="3"/>
  <c r="G672" i="3"/>
  <c r="A667" i="3" l="1"/>
  <c r="S667" i="3" s="1"/>
  <c r="N669" i="3"/>
  <c r="F669" i="3"/>
  <c r="I669" i="3"/>
  <c r="Q668" i="3"/>
  <c r="R668" i="3" s="1"/>
  <c r="O668" i="3"/>
  <c r="G673" i="3"/>
  <c r="B673" i="3"/>
  <c r="L671" i="3"/>
  <c r="K671" i="3" s="1"/>
  <c r="D672" i="3"/>
  <c r="C671" i="3"/>
  <c r="E670" i="3"/>
  <c r="H670" i="3" s="1"/>
  <c r="M669" i="3"/>
  <c r="P669" i="3" s="1"/>
  <c r="N670" i="3" l="1"/>
  <c r="F670" i="3"/>
  <c r="I670" i="3"/>
  <c r="C672" i="3"/>
  <c r="E671" i="3"/>
  <c r="H671" i="3" s="1"/>
  <c r="M670" i="3"/>
  <c r="P670" i="3" s="1"/>
  <c r="G674" i="3"/>
  <c r="B674" i="3"/>
  <c r="L672" i="3"/>
  <c r="K672" i="3" s="1"/>
  <c r="D673" i="3"/>
  <c r="A668" i="3"/>
  <c r="S668" i="3" s="1"/>
  <c r="Q669" i="3"/>
  <c r="R669" i="3" s="1"/>
  <c r="O669" i="3"/>
  <c r="A669" i="3" l="1"/>
  <c r="S669" i="3" s="1"/>
  <c r="I671" i="3"/>
  <c r="N671" i="3"/>
  <c r="F671" i="3"/>
  <c r="G675" i="3"/>
  <c r="L673" i="3"/>
  <c r="K673" i="3" s="1"/>
  <c r="B675" i="3"/>
  <c r="D674" i="3"/>
  <c r="O670" i="3"/>
  <c r="Q670" i="3"/>
  <c r="R670" i="3" s="1"/>
  <c r="E672" i="3"/>
  <c r="H672" i="3" s="1"/>
  <c r="C673" i="3"/>
  <c r="M671" i="3"/>
  <c r="P671" i="3" s="1"/>
  <c r="A670" i="3" l="1"/>
  <c r="S670" i="3" s="1"/>
  <c r="I672" i="3"/>
  <c r="N672" i="3"/>
  <c r="F672" i="3"/>
  <c r="D675" i="3"/>
  <c r="B676" i="3"/>
  <c r="L674" i="3"/>
  <c r="K674" i="3" s="1"/>
  <c r="O671" i="3"/>
  <c r="Q671" i="3"/>
  <c r="R671" i="3" s="1"/>
  <c r="C674" i="3"/>
  <c r="E673" i="3"/>
  <c r="H673" i="3" s="1"/>
  <c r="M672" i="3"/>
  <c r="P672" i="3" s="1"/>
  <c r="G676" i="3"/>
  <c r="A671" i="3" l="1"/>
  <c r="S671" i="3" s="1"/>
  <c r="N673" i="3"/>
  <c r="F673" i="3"/>
  <c r="I673" i="3"/>
  <c r="C675" i="3"/>
  <c r="E674" i="3"/>
  <c r="H674" i="3" s="1"/>
  <c r="M673" i="3"/>
  <c r="P673" i="3" s="1"/>
  <c r="G677" i="3"/>
  <c r="B677" i="3"/>
  <c r="L675" i="3"/>
  <c r="K675" i="3" s="1"/>
  <c r="D676" i="3"/>
  <c r="Q672" i="3"/>
  <c r="R672" i="3" s="1"/>
  <c r="O672" i="3"/>
  <c r="N674" i="3" l="1"/>
  <c r="F674" i="3"/>
  <c r="I674" i="3"/>
  <c r="B678" i="3"/>
  <c r="L676" i="3"/>
  <c r="K676" i="3" s="1"/>
  <c r="D677" i="3"/>
  <c r="A672" i="3"/>
  <c r="S672" i="3" s="1"/>
  <c r="G678" i="3"/>
  <c r="C676" i="3"/>
  <c r="E675" i="3"/>
  <c r="H675" i="3" s="1"/>
  <c r="M674" i="3"/>
  <c r="P674" i="3" s="1"/>
  <c r="Q673" i="3"/>
  <c r="R673" i="3" s="1"/>
  <c r="O673" i="3"/>
  <c r="A673" i="3" l="1"/>
  <c r="S673" i="3" s="1"/>
  <c r="N675" i="3"/>
  <c r="F675" i="3"/>
  <c r="I675" i="3"/>
  <c r="E676" i="3"/>
  <c r="H676" i="3" s="1"/>
  <c r="C677" i="3"/>
  <c r="M675" i="3"/>
  <c r="P675" i="3" s="1"/>
  <c r="O674" i="3"/>
  <c r="Q674" i="3"/>
  <c r="R674" i="3" s="1"/>
  <c r="G679" i="3"/>
  <c r="B679" i="3"/>
  <c r="D678" i="3"/>
  <c r="L677" i="3"/>
  <c r="K677" i="3" s="1"/>
  <c r="A674" i="3" l="1"/>
  <c r="S674" i="3" s="1"/>
  <c r="I676" i="3"/>
  <c r="N676" i="3"/>
  <c r="F676" i="3"/>
  <c r="D679" i="3"/>
  <c r="L678" i="3"/>
  <c r="K678" i="3" s="1"/>
  <c r="B680" i="3"/>
  <c r="G680" i="3"/>
  <c r="C678" i="3"/>
  <c r="E677" i="3"/>
  <c r="H677" i="3" s="1"/>
  <c r="M676" i="3"/>
  <c r="P676" i="3" s="1"/>
  <c r="O675" i="3"/>
  <c r="Q675" i="3"/>
  <c r="R675" i="3" s="1"/>
  <c r="A675" i="3" l="1"/>
  <c r="S675" i="3" s="1"/>
  <c r="N677" i="3"/>
  <c r="F677" i="3"/>
  <c r="I677" i="3"/>
  <c r="C679" i="3"/>
  <c r="E678" i="3"/>
  <c r="H678" i="3" s="1"/>
  <c r="M677" i="3"/>
  <c r="P677" i="3" s="1"/>
  <c r="G681" i="3"/>
  <c r="B681" i="3"/>
  <c r="L679" i="3"/>
  <c r="K679" i="3" s="1"/>
  <c r="D680" i="3"/>
  <c r="Q676" i="3"/>
  <c r="R676" i="3" s="1"/>
  <c r="O676" i="3"/>
  <c r="A676" i="3" l="1"/>
  <c r="S676" i="3" s="1"/>
  <c r="N678" i="3"/>
  <c r="F678" i="3"/>
  <c r="I678" i="3"/>
  <c r="C680" i="3"/>
  <c r="E679" i="3"/>
  <c r="H679" i="3" s="1"/>
  <c r="M678" i="3"/>
  <c r="P678" i="3" s="1"/>
  <c r="B682" i="3"/>
  <c r="L680" i="3"/>
  <c r="K680" i="3" s="1"/>
  <c r="D681" i="3"/>
  <c r="G682" i="3"/>
  <c r="Q677" i="3"/>
  <c r="R677" i="3" s="1"/>
  <c r="O677" i="3"/>
  <c r="A677" i="3" l="1"/>
  <c r="S677" i="3" s="1"/>
  <c r="I679" i="3"/>
  <c r="F679" i="3"/>
  <c r="N679" i="3"/>
  <c r="L681" i="3"/>
  <c r="K681" i="3" s="1"/>
  <c r="D682" i="3"/>
  <c r="B683" i="3"/>
  <c r="G683" i="3"/>
  <c r="O678" i="3"/>
  <c r="Q678" i="3"/>
  <c r="R678" i="3" s="1"/>
  <c r="E680" i="3"/>
  <c r="H680" i="3" s="1"/>
  <c r="C681" i="3"/>
  <c r="M679" i="3"/>
  <c r="P679" i="3" s="1"/>
  <c r="A678" i="3" l="1"/>
  <c r="S678" i="3" s="1"/>
  <c r="I680" i="3"/>
  <c r="N680" i="3"/>
  <c r="F680" i="3"/>
  <c r="G684" i="3"/>
  <c r="O679" i="3"/>
  <c r="Q679" i="3"/>
  <c r="R679" i="3" s="1"/>
  <c r="D683" i="3"/>
  <c r="B684" i="3"/>
  <c r="L682" i="3"/>
  <c r="K682" i="3" s="1"/>
  <c r="C682" i="3"/>
  <c r="E681" i="3"/>
  <c r="H681" i="3" s="1"/>
  <c r="M680" i="3"/>
  <c r="P680" i="3" s="1"/>
  <c r="A679" i="3" l="1"/>
  <c r="S679" i="3" s="1"/>
  <c r="N681" i="3"/>
  <c r="F681" i="3"/>
  <c r="I681" i="3"/>
  <c r="C683" i="3"/>
  <c r="E682" i="3"/>
  <c r="H682" i="3" s="1"/>
  <c r="M681" i="3"/>
  <c r="P681" i="3" s="1"/>
  <c r="Q680" i="3"/>
  <c r="R680" i="3" s="1"/>
  <c r="O680" i="3"/>
  <c r="B685" i="3"/>
  <c r="L683" i="3"/>
  <c r="K683" i="3" s="1"/>
  <c r="D684" i="3"/>
  <c r="G685" i="3"/>
  <c r="N682" i="3" l="1"/>
  <c r="F682" i="3"/>
  <c r="I682" i="3"/>
  <c r="A680" i="3"/>
  <c r="S680" i="3" s="1"/>
  <c r="B686" i="3"/>
  <c r="L684" i="3"/>
  <c r="K684" i="3" s="1"/>
  <c r="D685" i="3"/>
  <c r="G686" i="3"/>
  <c r="C684" i="3"/>
  <c r="E683" i="3"/>
  <c r="H683" i="3" s="1"/>
  <c r="M682" i="3"/>
  <c r="P682" i="3" s="1"/>
  <c r="Q681" i="3"/>
  <c r="R681" i="3" s="1"/>
  <c r="O681" i="3"/>
  <c r="A681" i="3" l="1"/>
  <c r="S681" i="3" s="1"/>
  <c r="N683" i="3"/>
  <c r="F683" i="3"/>
  <c r="I683" i="3"/>
  <c r="G687" i="3"/>
  <c r="E684" i="3"/>
  <c r="H684" i="3" s="1"/>
  <c r="C685" i="3"/>
  <c r="M683" i="3"/>
  <c r="P683" i="3" s="1"/>
  <c r="B687" i="3"/>
  <c r="D686" i="3"/>
  <c r="L685" i="3"/>
  <c r="K685" i="3" s="1"/>
  <c r="O682" i="3"/>
  <c r="Q682" i="3"/>
  <c r="R682" i="3" s="1"/>
  <c r="A682" i="3" l="1"/>
  <c r="S682" i="3" s="1"/>
  <c r="C686" i="3"/>
  <c r="E685" i="3"/>
  <c r="H685" i="3" s="1"/>
  <c r="M684" i="3"/>
  <c r="P684" i="3" s="1"/>
  <c r="D687" i="3"/>
  <c r="L686" i="3"/>
  <c r="K686" i="3" s="1"/>
  <c r="B688" i="3"/>
  <c r="O683" i="3"/>
  <c r="Q683" i="3"/>
  <c r="R683" i="3" s="1"/>
  <c r="G688" i="3"/>
  <c r="I684" i="3"/>
  <c r="F684" i="3"/>
  <c r="N684" i="3"/>
  <c r="A683" i="3" l="1"/>
  <c r="S683" i="3" s="1"/>
  <c r="N685" i="3"/>
  <c r="F685" i="3"/>
  <c r="I685" i="3"/>
  <c r="Q684" i="3"/>
  <c r="R684" i="3" s="1"/>
  <c r="O684" i="3"/>
  <c r="B689" i="3"/>
  <c r="L687" i="3"/>
  <c r="K687" i="3" s="1"/>
  <c r="D688" i="3"/>
  <c r="G689" i="3"/>
  <c r="C687" i="3"/>
  <c r="E686" i="3"/>
  <c r="H686" i="3" s="1"/>
  <c r="M685" i="3"/>
  <c r="P685" i="3" s="1"/>
  <c r="A684" i="3" l="1"/>
  <c r="S684" i="3" s="1"/>
  <c r="N686" i="3"/>
  <c r="F686" i="3"/>
  <c r="I686" i="3"/>
  <c r="C688" i="3"/>
  <c r="E687" i="3"/>
  <c r="H687" i="3" s="1"/>
  <c r="M686" i="3"/>
  <c r="P686" i="3" s="1"/>
  <c r="G690" i="3"/>
  <c r="B690" i="3"/>
  <c r="L688" i="3"/>
  <c r="K688" i="3" s="1"/>
  <c r="D689" i="3"/>
  <c r="Q685" i="3"/>
  <c r="R685" i="3" s="1"/>
  <c r="O685" i="3"/>
  <c r="A685" i="3" l="1"/>
  <c r="S685" i="3" s="1"/>
  <c r="I687" i="3"/>
  <c r="F687" i="3"/>
  <c r="N687" i="3"/>
  <c r="G691" i="3"/>
  <c r="L689" i="3"/>
  <c r="K689" i="3" s="1"/>
  <c r="B691" i="3"/>
  <c r="D690" i="3"/>
  <c r="O686" i="3"/>
  <c r="Q686" i="3"/>
  <c r="R686" i="3" s="1"/>
  <c r="E688" i="3"/>
  <c r="H688" i="3" s="1"/>
  <c r="C689" i="3"/>
  <c r="M687" i="3"/>
  <c r="P687" i="3" s="1"/>
  <c r="A686" i="3" l="1"/>
  <c r="S686" i="3" s="1"/>
  <c r="I688" i="3"/>
  <c r="N688" i="3"/>
  <c r="F688" i="3"/>
  <c r="D691" i="3"/>
  <c r="B692" i="3"/>
  <c r="L690" i="3"/>
  <c r="K690" i="3" s="1"/>
  <c r="O687" i="3"/>
  <c r="Q687" i="3"/>
  <c r="R687" i="3" s="1"/>
  <c r="C690" i="3"/>
  <c r="E689" i="3"/>
  <c r="H689" i="3" s="1"/>
  <c r="M688" i="3"/>
  <c r="P688" i="3" s="1"/>
  <c r="G692" i="3"/>
  <c r="A687" i="3" l="1"/>
  <c r="S687" i="3" s="1"/>
  <c r="N689" i="3"/>
  <c r="F689" i="3"/>
  <c r="I689" i="3"/>
  <c r="C691" i="3"/>
  <c r="E690" i="3"/>
  <c r="H690" i="3" s="1"/>
  <c r="M689" i="3"/>
  <c r="P689" i="3" s="1"/>
  <c r="B693" i="3"/>
  <c r="L691" i="3"/>
  <c r="K691" i="3" s="1"/>
  <c r="D692" i="3"/>
  <c r="Q688" i="3"/>
  <c r="R688" i="3" s="1"/>
  <c r="O688" i="3"/>
  <c r="G693" i="3"/>
  <c r="N690" i="3" l="1"/>
  <c r="F690" i="3"/>
  <c r="I690" i="3"/>
  <c r="D693" i="3"/>
  <c r="L692" i="3"/>
  <c r="K692" i="3" s="1"/>
  <c r="B694" i="3"/>
  <c r="A688" i="3"/>
  <c r="S688" i="3" s="1"/>
  <c r="G694" i="3"/>
  <c r="C692" i="3"/>
  <c r="E691" i="3"/>
  <c r="H691" i="3" s="1"/>
  <c r="M690" i="3"/>
  <c r="P690" i="3" s="1"/>
  <c r="Q689" i="3"/>
  <c r="R689" i="3" s="1"/>
  <c r="O689" i="3"/>
  <c r="A689" i="3" l="1"/>
  <c r="S689" i="3" s="1"/>
  <c r="N691" i="3"/>
  <c r="F691" i="3"/>
  <c r="I691" i="3"/>
  <c r="C693" i="3"/>
  <c r="E692" i="3"/>
  <c r="H692" i="3" s="1"/>
  <c r="M691" i="3"/>
  <c r="P691" i="3" s="1"/>
  <c r="B695" i="3"/>
  <c r="L693" i="3"/>
  <c r="K693" i="3" s="1"/>
  <c r="D694" i="3"/>
  <c r="O690" i="3"/>
  <c r="Q690" i="3"/>
  <c r="R690" i="3" s="1"/>
  <c r="G695" i="3"/>
  <c r="A690" i="3" l="1"/>
  <c r="S690" i="3" s="1"/>
  <c r="N692" i="3"/>
  <c r="I692" i="3"/>
  <c r="F692" i="3"/>
  <c r="B696" i="3"/>
  <c r="L694" i="3"/>
  <c r="K694" i="3" s="1"/>
  <c r="D695" i="3"/>
  <c r="G696" i="3"/>
  <c r="O691" i="3"/>
  <c r="Q691" i="3"/>
  <c r="R691" i="3" s="1"/>
  <c r="C694" i="3"/>
  <c r="E693" i="3"/>
  <c r="H693" i="3" s="1"/>
  <c r="M692" i="3"/>
  <c r="P692" i="3" s="1"/>
  <c r="I693" i="3" l="1"/>
  <c r="F693" i="3"/>
  <c r="N693" i="3"/>
  <c r="E694" i="3"/>
  <c r="H694" i="3" s="1"/>
  <c r="C695" i="3"/>
  <c r="M693" i="3"/>
  <c r="P693" i="3" s="1"/>
  <c r="G697" i="3"/>
  <c r="A691" i="3"/>
  <c r="S691" i="3" s="1"/>
  <c r="O692" i="3"/>
  <c r="Q692" i="3"/>
  <c r="R692" i="3" s="1"/>
  <c r="L695" i="3"/>
  <c r="K695" i="3" s="1"/>
  <c r="B697" i="3"/>
  <c r="D696" i="3"/>
  <c r="A692" i="3" l="1"/>
  <c r="S692" i="3" s="1"/>
  <c r="I694" i="3"/>
  <c r="N694" i="3"/>
  <c r="F694" i="3"/>
  <c r="G698" i="3"/>
  <c r="O693" i="3"/>
  <c r="Q693" i="3"/>
  <c r="R693" i="3" s="1"/>
  <c r="C696" i="3"/>
  <c r="E695" i="3"/>
  <c r="H695" i="3" s="1"/>
  <c r="M694" i="3"/>
  <c r="P694" i="3" s="1"/>
  <c r="D697" i="3"/>
  <c r="B698" i="3"/>
  <c r="L696" i="3"/>
  <c r="K696" i="3" s="1"/>
  <c r="A693" i="3" l="1"/>
  <c r="S693" i="3" s="1"/>
  <c r="N695" i="3"/>
  <c r="F695" i="3"/>
  <c r="I695" i="3"/>
  <c r="G699" i="3"/>
  <c r="Q694" i="3"/>
  <c r="R694" i="3" s="1"/>
  <c r="O694" i="3"/>
  <c r="B699" i="3"/>
  <c r="L697" i="3"/>
  <c r="K697" i="3" s="1"/>
  <c r="D698" i="3"/>
  <c r="C697" i="3"/>
  <c r="E696" i="3"/>
  <c r="H696" i="3" s="1"/>
  <c r="M695" i="3"/>
  <c r="P695" i="3" s="1"/>
  <c r="A694" i="3" l="1"/>
  <c r="S694" i="3" s="1"/>
  <c r="N696" i="3"/>
  <c r="F696" i="3"/>
  <c r="I696" i="3"/>
  <c r="B700" i="3"/>
  <c r="L698" i="3"/>
  <c r="K698" i="3" s="1"/>
  <c r="D699" i="3"/>
  <c r="Q695" i="3"/>
  <c r="R695" i="3" s="1"/>
  <c r="O695" i="3"/>
  <c r="C698" i="3"/>
  <c r="E697" i="3"/>
  <c r="H697" i="3" s="1"/>
  <c r="M696" i="3"/>
  <c r="P696" i="3" s="1"/>
  <c r="G700" i="3"/>
  <c r="G701" i="3" l="1"/>
  <c r="A695" i="3"/>
  <c r="S695" i="3" s="1"/>
  <c r="E698" i="3"/>
  <c r="H698" i="3" s="1"/>
  <c r="C699" i="3"/>
  <c r="M697" i="3"/>
  <c r="P697" i="3" s="1"/>
  <c r="O696" i="3"/>
  <c r="Q696" i="3"/>
  <c r="R696" i="3" s="1"/>
  <c r="B701" i="3"/>
  <c r="D700" i="3"/>
  <c r="L699" i="3"/>
  <c r="K699" i="3" s="1"/>
  <c r="N697" i="3"/>
  <c r="F697" i="3"/>
  <c r="I697" i="3"/>
  <c r="I698" i="3" l="1"/>
  <c r="F698" i="3"/>
  <c r="N698" i="3"/>
  <c r="A696" i="3"/>
  <c r="S696" i="3" s="1"/>
  <c r="O697" i="3"/>
  <c r="Q697" i="3"/>
  <c r="R697" i="3" s="1"/>
  <c r="D701" i="3"/>
  <c r="L700" i="3"/>
  <c r="K700" i="3" s="1"/>
  <c r="B702" i="3"/>
  <c r="C700" i="3"/>
  <c r="E699" i="3"/>
  <c r="H699" i="3" s="1"/>
  <c r="M698" i="3"/>
  <c r="P698" i="3" s="1"/>
  <c r="G702" i="3"/>
  <c r="N699" i="3" l="1"/>
  <c r="F699" i="3"/>
  <c r="I699" i="3"/>
  <c r="Q698" i="3"/>
  <c r="R698" i="3" s="1"/>
  <c r="O698" i="3"/>
  <c r="C701" i="3"/>
  <c r="E700" i="3"/>
  <c r="H700" i="3" s="1"/>
  <c r="M699" i="3"/>
  <c r="P699" i="3" s="1"/>
  <c r="A697" i="3"/>
  <c r="S697" i="3" s="1"/>
  <c r="G703" i="3"/>
  <c r="B703" i="3"/>
  <c r="L701" i="3"/>
  <c r="K701" i="3" s="1"/>
  <c r="D702" i="3"/>
  <c r="A698" i="3" l="1"/>
  <c r="S698" i="3" s="1"/>
  <c r="N700" i="3"/>
  <c r="F700" i="3"/>
  <c r="I700" i="3"/>
  <c r="B704" i="3"/>
  <c r="L702" i="3"/>
  <c r="K702" i="3" s="1"/>
  <c r="D703" i="3"/>
  <c r="G704" i="3"/>
  <c r="C702" i="3"/>
  <c r="E701" i="3"/>
  <c r="H701" i="3" s="1"/>
  <c r="M700" i="3"/>
  <c r="P700" i="3" s="1"/>
  <c r="Q699" i="3"/>
  <c r="R699" i="3" s="1"/>
  <c r="O699" i="3"/>
  <c r="E702" i="3" l="1"/>
  <c r="H702" i="3" s="1"/>
  <c r="C703" i="3"/>
  <c r="M701" i="3"/>
  <c r="P701" i="3" s="1"/>
  <c r="G705" i="3"/>
  <c r="A699" i="3"/>
  <c r="S699" i="3" s="1"/>
  <c r="O700" i="3"/>
  <c r="Q700" i="3"/>
  <c r="R700" i="3" s="1"/>
  <c r="L703" i="3"/>
  <c r="K703" i="3" s="1"/>
  <c r="B705" i="3"/>
  <c r="D704" i="3"/>
  <c r="I701" i="3"/>
  <c r="N701" i="3"/>
  <c r="F701" i="3"/>
  <c r="A700" i="3" l="1"/>
  <c r="S700" i="3" s="1"/>
  <c r="G706" i="3"/>
  <c r="O701" i="3"/>
  <c r="Q701" i="3"/>
  <c r="R701" i="3" s="1"/>
  <c r="I702" i="3"/>
  <c r="N702" i="3"/>
  <c r="F702" i="3"/>
  <c r="D705" i="3"/>
  <c r="B706" i="3"/>
  <c r="L704" i="3"/>
  <c r="K704" i="3" s="1"/>
  <c r="C704" i="3"/>
  <c r="E703" i="3"/>
  <c r="H703" i="3" s="1"/>
  <c r="M702" i="3"/>
  <c r="P702" i="3" s="1"/>
  <c r="A701" i="3" l="1"/>
  <c r="S701" i="3" s="1"/>
  <c r="N703" i="3"/>
  <c r="F703" i="3"/>
  <c r="I703" i="3"/>
  <c r="C705" i="3"/>
  <c r="E704" i="3"/>
  <c r="H704" i="3" s="1"/>
  <c r="M703" i="3"/>
  <c r="P703" i="3" s="1"/>
  <c r="B707" i="3"/>
  <c r="L705" i="3"/>
  <c r="K705" i="3" s="1"/>
  <c r="D706" i="3"/>
  <c r="Q702" i="3"/>
  <c r="R702" i="3" s="1"/>
  <c r="O702" i="3"/>
  <c r="G707" i="3"/>
  <c r="N704" i="3" l="1"/>
  <c r="F704" i="3"/>
  <c r="I704" i="3"/>
  <c r="B708" i="3"/>
  <c r="L706" i="3"/>
  <c r="K706" i="3" s="1"/>
  <c r="D707" i="3"/>
  <c r="A702" i="3"/>
  <c r="S702" i="3" s="1"/>
  <c r="G708" i="3"/>
  <c r="C706" i="3"/>
  <c r="E705" i="3"/>
  <c r="H705" i="3" s="1"/>
  <c r="M704" i="3"/>
  <c r="P704" i="3" s="1"/>
  <c r="Q703" i="3"/>
  <c r="R703" i="3" s="1"/>
  <c r="O703" i="3"/>
  <c r="A703" i="3" l="1"/>
  <c r="S703" i="3" s="1"/>
  <c r="N705" i="3"/>
  <c r="F705" i="3"/>
  <c r="I705" i="3"/>
  <c r="G709" i="3"/>
  <c r="E706" i="3"/>
  <c r="H706" i="3" s="1"/>
  <c r="C707" i="3"/>
  <c r="M705" i="3"/>
  <c r="P705" i="3" s="1"/>
  <c r="O704" i="3"/>
  <c r="Q704" i="3"/>
  <c r="R704" i="3" s="1"/>
  <c r="D708" i="3"/>
  <c r="L707" i="3"/>
  <c r="K707" i="3" s="1"/>
  <c r="B709" i="3"/>
  <c r="I706" i="3" l="1"/>
  <c r="N706" i="3"/>
  <c r="F706" i="3"/>
  <c r="C708" i="3"/>
  <c r="E707" i="3"/>
  <c r="H707" i="3" s="1"/>
  <c r="M706" i="3"/>
  <c r="P706" i="3" s="1"/>
  <c r="A704" i="3"/>
  <c r="S704" i="3" s="1"/>
  <c r="G710" i="3"/>
  <c r="O705" i="3"/>
  <c r="Q705" i="3"/>
  <c r="R705" i="3" s="1"/>
  <c r="B710" i="3"/>
  <c r="L708" i="3"/>
  <c r="K708" i="3" s="1"/>
  <c r="D709" i="3"/>
  <c r="A705" i="3" l="1"/>
  <c r="S705" i="3" s="1"/>
  <c r="N707" i="3"/>
  <c r="F707" i="3"/>
  <c r="I707" i="3"/>
  <c r="Q706" i="3"/>
  <c r="R706" i="3" s="1"/>
  <c r="O706" i="3"/>
  <c r="G711" i="3"/>
  <c r="B711" i="3"/>
  <c r="D710" i="3"/>
  <c r="L709" i="3"/>
  <c r="K709" i="3" s="1"/>
  <c r="E708" i="3"/>
  <c r="H708" i="3" s="1"/>
  <c r="C709" i="3"/>
  <c r="M707" i="3"/>
  <c r="P707" i="3" s="1"/>
  <c r="A706" i="3" l="1"/>
  <c r="S706" i="3" s="1"/>
  <c r="N708" i="3"/>
  <c r="I708" i="3"/>
  <c r="F708" i="3"/>
  <c r="B712" i="3"/>
  <c r="D711" i="3"/>
  <c r="L710" i="3"/>
  <c r="K710" i="3" s="1"/>
  <c r="E709" i="3"/>
  <c r="H709" i="3" s="1"/>
  <c r="C710" i="3"/>
  <c r="M708" i="3"/>
  <c r="P708" i="3" s="1"/>
  <c r="G712" i="3"/>
  <c r="Q707" i="3"/>
  <c r="R707" i="3" s="1"/>
  <c r="O707" i="3"/>
  <c r="A707" i="3" l="1"/>
  <c r="S707" i="3" s="1"/>
  <c r="I709" i="3"/>
  <c r="F709" i="3"/>
  <c r="N709" i="3"/>
  <c r="D712" i="3"/>
  <c r="L711" i="3"/>
  <c r="K711" i="3" s="1"/>
  <c r="B713" i="3"/>
  <c r="G713" i="3"/>
  <c r="C711" i="3"/>
  <c r="E710" i="3"/>
  <c r="H710" i="3" s="1"/>
  <c r="M709" i="3"/>
  <c r="P709" i="3" s="1"/>
  <c r="Q708" i="3"/>
  <c r="R708" i="3" s="1"/>
  <c r="O708" i="3"/>
  <c r="A708" i="3" l="1"/>
  <c r="S708" i="3" s="1"/>
  <c r="N710" i="3"/>
  <c r="F710" i="3"/>
  <c r="I710" i="3"/>
  <c r="G714" i="3"/>
  <c r="B714" i="3"/>
  <c r="L712" i="3"/>
  <c r="K712" i="3" s="1"/>
  <c r="D713" i="3"/>
  <c r="Q709" i="3"/>
  <c r="R709" i="3" s="1"/>
  <c r="O709" i="3"/>
  <c r="C712" i="3"/>
  <c r="E711" i="3"/>
  <c r="H711" i="3" s="1"/>
  <c r="M710" i="3"/>
  <c r="P710" i="3" s="1"/>
  <c r="A709" i="3" l="1"/>
  <c r="S709" i="3" s="1"/>
  <c r="I711" i="3"/>
  <c r="N711" i="3"/>
  <c r="F711" i="3"/>
  <c r="C713" i="3"/>
  <c r="E712" i="3"/>
  <c r="H712" i="3" s="1"/>
  <c r="M711" i="3"/>
  <c r="P711" i="3" s="1"/>
  <c r="D714" i="3"/>
  <c r="B715" i="3"/>
  <c r="L713" i="3"/>
  <c r="K713" i="3" s="1"/>
  <c r="G715" i="3"/>
  <c r="Q710" i="3"/>
  <c r="R710" i="3" s="1"/>
  <c r="O710" i="3"/>
  <c r="A710" i="3" l="1"/>
  <c r="S710" i="3" s="1"/>
  <c r="N712" i="3"/>
  <c r="F712" i="3"/>
  <c r="I712" i="3"/>
  <c r="G716" i="3"/>
  <c r="Q711" i="3"/>
  <c r="R711" i="3" s="1"/>
  <c r="O711" i="3"/>
  <c r="B716" i="3"/>
  <c r="L714" i="3"/>
  <c r="K714" i="3" s="1"/>
  <c r="D715" i="3"/>
  <c r="C714" i="3"/>
  <c r="E713" i="3"/>
  <c r="H713" i="3" s="1"/>
  <c r="M712" i="3"/>
  <c r="P712" i="3" s="1"/>
  <c r="A711" i="3" l="1"/>
  <c r="S711" i="3" s="1"/>
  <c r="N713" i="3"/>
  <c r="F713" i="3"/>
  <c r="I713" i="3"/>
  <c r="C715" i="3"/>
  <c r="E714" i="3"/>
  <c r="H714" i="3" s="1"/>
  <c r="M713" i="3"/>
  <c r="P713" i="3" s="1"/>
  <c r="G717" i="3"/>
  <c r="B717" i="3"/>
  <c r="L715" i="3"/>
  <c r="K715" i="3" s="1"/>
  <c r="D716" i="3"/>
  <c r="O712" i="3"/>
  <c r="Q712" i="3"/>
  <c r="R712" i="3" s="1"/>
  <c r="A712" i="3" l="1"/>
  <c r="S712" i="3" s="1"/>
  <c r="N714" i="3"/>
  <c r="F714" i="3"/>
  <c r="I714" i="3"/>
  <c r="E715" i="3"/>
  <c r="H715" i="3" s="1"/>
  <c r="C716" i="3"/>
  <c r="M714" i="3"/>
  <c r="P714" i="3" s="1"/>
  <c r="G718" i="3"/>
  <c r="O713" i="3"/>
  <c r="Q713" i="3"/>
  <c r="R713" i="3" s="1"/>
  <c r="B718" i="3"/>
  <c r="L716" i="3"/>
  <c r="K716" i="3" s="1"/>
  <c r="D717" i="3"/>
  <c r="I715" i="3" l="1"/>
  <c r="N715" i="3"/>
  <c r="F715" i="3"/>
  <c r="D718" i="3"/>
  <c r="B719" i="3"/>
  <c r="L717" i="3"/>
  <c r="K717" i="3" s="1"/>
  <c r="G719" i="3"/>
  <c r="A713" i="3"/>
  <c r="S713" i="3" s="1"/>
  <c r="C717" i="3"/>
  <c r="E716" i="3"/>
  <c r="H716" i="3" s="1"/>
  <c r="M715" i="3"/>
  <c r="P715" i="3" s="1"/>
  <c r="O714" i="3"/>
  <c r="Q714" i="3"/>
  <c r="R714" i="3" s="1"/>
  <c r="A714" i="3" l="1"/>
  <c r="S714" i="3" s="1"/>
  <c r="G720" i="3"/>
  <c r="C718" i="3"/>
  <c r="E717" i="3"/>
  <c r="H717" i="3" s="1"/>
  <c r="M716" i="3"/>
  <c r="P716" i="3" s="1"/>
  <c r="Q715" i="3"/>
  <c r="R715" i="3" s="1"/>
  <c r="O715" i="3"/>
  <c r="B720" i="3"/>
  <c r="L718" i="3"/>
  <c r="K718" i="3" s="1"/>
  <c r="D719" i="3"/>
  <c r="N716" i="3"/>
  <c r="F716" i="3"/>
  <c r="I716" i="3"/>
  <c r="A715" i="3" l="1"/>
  <c r="S715" i="3" s="1"/>
  <c r="B721" i="3"/>
  <c r="L719" i="3"/>
  <c r="K719" i="3" s="1"/>
  <c r="D720" i="3"/>
  <c r="Q716" i="3"/>
  <c r="R716" i="3" s="1"/>
  <c r="O716" i="3"/>
  <c r="C719" i="3"/>
  <c r="E718" i="3"/>
  <c r="H718" i="3" s="1"/>
  <c r="M717" i="3"/>
  <c r="P717" i="3" s="1"/>
  <c r="G721" i="3"/>
  <c r="N717" i="3"/>
  <c r="F717" i="3"/>
  <c r="I717" i="3"/>
  <c r="E719" i="3" l="1"/>
  <c r="H719" i="3" s="1"/>
  <c r="C720" i="3"/>
  <c r="M718" i="3"/>
  <c r="P718" i="3" s="1"/>
  <c r="O717" i="3"/>
  <c r="Q717" i="3"/>
  <c r="R717" i="3" s="1"/>
  <c r="A716" i="3"/>
  <c r="S716" i="3" s="1"/>
  <c r="N718" i="3"/>
  <c r="F718" i="3"/>
  <c r="I718" i="3"/>
  <c r="G722" i="3"/>
  <c r="B722" i="3"/>
  <c r="L720" i="3"/>
  <c r="K720" i="3" s="1"/>
  <c r="D721" i="3"/>
  <c r="A717" i="3" l="1"/>
  <c r="S717" i="3" s="1"/>
  <c r="I719" i="3"/>
  <c r="N719" i="3"/>
  <c r="F719" i="3"/>
  <c r="D722" i="3"/>
  <c r="B723" i="3"/>
  <c r="L721" i="3"/>
  <c r="K721" i="3" s="1"/>
  <c r="O718" i="3"/>
  <c r="Q718" i="3"/>
  <c r="R718" i="3" s="1"/>
  <c r="G723" i="3"/>
  <c r="C721" i="3"/>
  <c r="E720" i="3"/>
  <c r="H720" i="3" s="1"/>
  <c r="M719" i="3"/>
  <c r="P719" i="3" s="1"/>
  <c r="A718" i="3" l="1"/>
  <c r="S718" i="3" s="1"/>
  <c r="N720" i="3"/>
  <c r="F720" i="3"/>
  <c r="I720" i="3"/>
  <c r="G724" i="3"/>
  <c r="C722" i="3"/>
  <c r="E721" i="3"/>
  <c r="H721" i="3" s="1"/>
  <c r="M720" i="3"/>
  <c r="P720" i="3" s="1"/>
  <c r="Q719" i="3"/>
  <c r="R719" i="3" s="1"/>
  <c r="O719" i="3"/>
  <c r="B724" i="3"/>
  <c r="L722" i="3"/>
  <c r="K722" i="3" s="1"/>
  <c r="D723" i="3"/>
  <c r="A719" i="3" l="1"/>
  <c r="S719" i="3" s="1"/>
  <c r="N721" i="3"/>
  <c r="F721" i="3"/>
  <c r="I721" i="3"/>
  <c r="B725" i="3"/>
  <c r="L723" i="3"/>
  <c r="K723" i="3" s="1"/>
  <c r="D724" i="3"/>
  <c r="Q720" i="3"/>
  <c r="R720" i="3" s="1"/>
  <c r="O720" i="3"/>
  <c r="C723" i="3"/>
  <c r="E722" i="3"/>
  <c r="H722" i="3" s="1"/>
  <c r="M721" i="3"/>
  <c r="P721" i="3" s="1"/>
  <c r="G725" i="3"/>
  <c r="E723" i="3" l="1"/>
  <c r="H723" i="3" s="1"/>
  <c r="C724" i="3"/>
  <c r="M722" i="3"/>
  <c r="P722" i="3" s="1"/>
  <c r="A720" i="3"/>
  <c r="S720" i="3" s="1"/>
  <c r="O721" i="3"/>
  <c r="Q721" i="3"/>
  <c r="R721" i="3" s="1"/>
  <c r="L724" i="3"/>
  <c r="K724" i="3" s="1"/>
  <c r="L725" i="3"/>
  <c r="K725" i="3" s="1"/>
  <c r="D725" i="3"/>
  <c r="N722" i="3"/>
  <c r="F722" i="3"/>
  <c r="I722" i="3"/>
  <c r="O722" i="3" l="1"/>
  <c r="Q722" i="3"/>
  <c r="R722" i="3" s="1"/>
  <c r="I723" i="3"/>
  <c r="N723" i="3"/>
  <c r="F723" i="3"/>
  <c r="A721" i="3"/>
  <c r="S721" i="3" s="1"/>
  <c r="C725" i="3"/>
  <c r="E724" i="3"/>
  <c r="H724" i="3" s="1"/>
  <c r="M723" i="3"/>
  <c r="P723" i="3" s="1"/>
  <c r="A722" i="3" l="1"/>
  <c r="S722" i="3" s="1"/>
  <c r="N724" i="3"/>
  <c r="F724" i="3"/>
  <c r="I724" i="3"/>
  <c r="Q723" i="3"/>
  <c r="R723" i="3" s="1"/>
  <c r="O723" i="3"/>
  <c r="E725" i="3"/>
  <c r="H725" i="3" s="1"/>
  <c r="M724" i="3"/>
  <c r="P724" i="3" s="1"/>
  <c r="M725" i="3"/>
  <c r="P725" i="3" l="1"/>
  <c r="A723" i="3"/>
  <c r="S723" i="3" s="1"/>
  <c r="N725" i="3"/>
  <c r="F725" i="3"/>
  <c r="I725" i="3"/>
  <c r="Q724" i="3"/>
  <c r="R724" i="3" s="1"/>
  <c r="O724" i="3"/>
  <c r="F23" i="3" l="1"/>
  <c r="H24" i="3"/>
  <c r="C18" i="1" s="1"/>
  <c r="C18" i="2" s="1"/>
  <c r="A724" i="3"/>
  <c r="S724" i="3" s="1"/>
  <c r="O725" i="3"/>
  <c r="Q725" i="3"/>
  <c r="R725" i="3" s="1"/>
  <c r="D24" i="3" l="1"/>
  <c r="A24" i="1" s="1"/>
  <c r="F21" i="1" s="1"/>
  <c r="P23" i="3"/>
  <c r="B23" i="1" s="1"/>
  <c r="E17" i="2" s="1"/>
  <c r="P24" i="3"/>
  <c r="B24" i="1" s="1"/>
  <c r="E18" i="2" s="1"/>
  <c r="K23" i="3"/>
  <c r="C23" i="3"/>
  <c r="C14" i="3" s="1"/>
  <c r="R24" i="3"/>
  <c r="N24" i="3"/>
  <c r="F24" i="3"/>
  <c r="O24" i="3"/>
  <c r="B23" i="3"/>
  <c r="B14" i="3" s="1"/>
  <c r="B24" i="3"/>
  <c r="B15" i="3" s="1"/>
  <c r="L24" i="3"/>
  <c r="J23" i="3"/>
  <c r="C24" i="3"/>
  <c r="C15" i="3" s="1"/>
  <c r="H23" i="3"/>
  <c r="C17" i="1" s="1"/>
  <c r="C17" i="2" s="1"/>
  <c r="M23" i="3"/>
  <c r="E24" i="3"/>
  <c r="J24" i="3"/>
  <c r="E23" i="3"/>
  <c r="Q24" i="3"/>
  <c r="C24" i="1" s="1"/>
  <c r="F18" i="2" s="1"/>
  <c r="Q23" i="3"/>
  <c r="C23" i="1" s="1"/>
  <c r="F17" i="2" s="1"/>
  <c r="I23" i="3"/>
  <c r="R23" i="3"/>
  <c r="G23" i="3"/>
  <c r="B17" i="1" s="1"/>
  <c r="B17" i="2" s="1"/>
  <c r="M24" i="3"/>
  <c r="O23" i="3"/>
  <c r="N23" i="3"/>
  <c r="D23" i="3"/>
  <c r="A23" i="1" s="1"/>
  <c r="G24" i="3"/>
  <c r="B18" i="1" s="1"/>
  <c r="B18" i="2" s="1"/>
  <c r="L23" i="3"/>
  <c r="K24" i="3"/>
  <c r="I24" i="3"/>
  <c r="D15" i="3"/>
  <c r="A18" i="1"/>
  <c r="A18" i="2" s="1"/>
  <c r="A725" i="3"/>
  <c r="S725" i="3" s="1"/>
  <c r="A17" i="1" l="1"/>
  <c r="A17" i="2" s="1"/>
  <c r="D14" i="3"/>
  <c r="F15" i="1" l="1"/>
</calcChain>
</file>

<file path=xl/comments1.xml><?xml version="1.0" encoding="utf-8"?>
<comments xmlns="http://schemas.openxmlformats.org/spreadsheetml/2006/main">
  <authors>
    <author>Desktop at DRS</author>
  </authors>
  <commentList>
    <comment ref="B19" authorId="0" shapeId="0">
      <text>
        <r>
          <rPr>
            <b/>
            <sz val="9"/>
            <color indexed="81"/>
            <rFont val="Tahoma"/>
            <family val="2"/>
          </rPr>
          <t xml:space="preserve">Projections
</t>
        </r>
        <r>
          <rPr>
            <sz val="9"/>
            <color indexed="81"/>
            <rFont val="Tahoma"/>
            <family val="2"/>
          </rPr>
          <t xml:space="preserve">Projections start with your retirement date and then continue each July when the Optional COLA is applied to your monthly benefit.
</t>
        </r>
      </text>
    </comment>
    <comment ref="E19" authorId="0" shapeId="0">
      <text>
        <r>
          <rPr>
            <b/>
            <sz val="9"/>
            <color indexed="81"/>
            <rFont val="Tahoma"/>
            <family val="2"/>
          </rPr>
          <t>COLA</t>
        </r>
        <r>
          <rPr>
            <sz val="9"/>
            <color indexed="81"/>
            <rFont val="Tahoma"/>
            <family val="2"/>
          </rPr>
          <t xml:space="preserve">
The rate of increase for each period, and the corresponding amount in dollars, all based on the COLA/Inflation Assumption you provided on the Summary tab.</t>
        </r>
      </text>
    </comment>
    <comment ref="G19" authorId="0" shapeId="0">
      <text>
        <r>
          <rPr>
            <b/>
            <sz val="9"/>
            <color indexed="81"/>
            <rFont val="Tahoma"/>
            <family val="2"/>
          </rPr>
          <t>Monthly Benefit Paid</t>
        </r>
        <r>
          <rPr>
            <sz val="9"/>
            <color indexed="81"/>
            <rFont val="Tahoma"/>
            <family val="2"/>
          </rPr>
          <t xml:space="preserve">
A comparison of monthly dollars paid, with or without the Optional COLA, for each period in the table.</t>
        </r>
      </text>
    </comment>
    <comment ref="L19" authorId="0" shapeId="0">
      <text>
        <r>
          <rPr>
            <b/>
            <sz val="9"/>
            <color indexed="81"/>
            <rFont val="Tahoma"/>
            <family val="2"/>
          </rPr>
          <t>Period</t>
        </r>
        <r>
          <rPr>
            <sz val="9"/>
            <color indexed="81"/>
            <rFont val="Tahoma"/>
            <family val="2"/>
          </rPr>
          <t xml:space="preserve">
Retirees receive the Optional COLA every July after being retired one full year. Period helps to explain that delay.
</t>
        </r>
      </text>
    </comment>
    <comment ref="M19" authorId="0" shapeId="0">
      <text>
        <r>
          <rPr>
            <b/>
            <sz val="9"/>
            <color indexed="81"/>
            <rFont val="Tahoma"/>
            <family val="2"/>
          </rPr>
          <t>Annual Benefit Paid</t>
        </r>
        <r>
          <rPr>
            <sz val="9"/>
            <color indexed="81"/>
            <rFont val="Tahoma"/>
            <family val="2"/>
          </rPr>
          <t xml:space="preserve">
A comparison of annual dollars paid, with or without the Optional COLA, for each period in the table.</t>
        </r>
      </text>
    </comment>
    <comment ref="P19" authorId="0" shapeId="0">
      <text>
        <r>
          <rPr>
            <b/>
            <sz val="9"/>
            <color indexed="81"/>
            <rFont val="Tahoma"/>
            <family val="2"/>
          </rPr>
          <t>Cumulative Benefit Paid</t>
        </r>
        <r>
          <rPr>
            <sz val="9"/>
            <color indexed="81"/>
            <rFont val="Tahoma"/>
            <family val="2"/>
          </rPr>
          <t xml:space="preserve">
A comparison of total cumulative dollars paid, with or without the Optional COLA, for each period in the table.</t>
        </r>
      </text>
    </comment>
    <comment ref="S19" authorId="0" shapeId="0">
      <text>
        <r>
          <rPr>
            <b/>
            <sz val="9"/>
            <color indexed="81"/>
            <rFont val="Tahoma"/>
            <family val="2"/>
          </rPr>
          <t>Milestones</t>
        </r>
        <r>
          <rPr>
            <sz val="9"/>
            <color indexed="81"/>
            <rFont val="Tahoma"/>
            <family val="2"/>
          </rPr>
          <t xml:space="preserve">
These important milestones identify when you begin retirement, when your monthly benefit equalizes, and when your cumulative benefit equalizes.</t>
        </r>
      </text>
    </comment>
  </commentList>
</comments>
</file>

<file path=xl/sharedStrings.xml><?xml version="1.0" encoding="utf-8"?>
<sst xmlns="http://schemas.openxmlformats.org/spreadsheetml/2006/main" count="110" uniqueCount="60">
  <si>
    <t>Optional COLA Calculator</t>
  </si>
  <si>
    <t>Washington State Department of Retirement Systems</t>
  </si>
  <si>
    <t>Information you provide (complete yellow fields)</t>
  </si>
  <si>
    <t></t>
  </si>
  <si>
    <t>System/Plan</t>
  </si>
  <si>
    <t>Birth Date (mm/dd/yyyy)</t>
  </si>
  <si>
    <t>Retirement Date (mm/01/yyyy)</t>
  </si>
  <si>
    <t>Monthly Benefit without Optional COLA</t>
  </si>
  <si>
    <t>COLA/Inflation Assumption (#.##%)</t>
  </si>
  <si>
    <t>Based upon your input</t>
  </si>
  <si>
    <t>Retirement Benefit Comparison Summary</t>
  </si>
  <si>
    <t>Monthly Benefit Paid</t>
  </si>
  <si>
    <t>In Other Words:</t>
  </si>
  <si>
    <t>Age</t>
  </si>
  <si>
    <t>At age</t>
  </si>
  <si>
    <t>Your Optional COLA monthly retirement benefit will approximately equal that of the retirement benefit paid without the Optional COLA.</t>
  </si>
  <si>
    <t>Cumulative Benefit Paid</t>
  </si>
  <si>
    <t>Your Optional COLA cumulative dollars paid will approximately equal that of the cumulative retirement benefit paid without the Optional COLA.</t>
  </si>
  <si>
    <t>Detailed Analysis Available</t>
  </si>
  <si>
    <t>Charts</t>
  </si>
  <si>
    <t>Visual depictions of monthly and cumulative benefits paid</t>
  </si>
  <si>
    <t>Full Comparison</t>
  </si>
  <si>
    <t>Computed values detailing the year by year comparison of the two benefits</t>
  </si>
  <si>
    <t>This tool is provided to assist with your decision of whether or not to elect the Optional COLA. The comparison of benefits is an estimate based on information and assumptions you entered, and does not reflect the full complexity of a retirement benefit. DRS makes no guarantee that the estimate you create will be the same as the benefit you receive at or during retirement. Your actual benefit may be higher or lower and your equalization points may differ. DRS will not be held responsible for any use you make of the information or decisions you make based on the results provided. Since there are other factors (e.g., life expectancy, investment earnings) you should consider, you may want to consult your financial advisor before making your final decision.</t>
  </si>
  <si>
    <t>(360) 664-7000 | 800-547-6657</t>
  </si>
  <si>
    <t>Monthly Benefit with Optional COLA</t>
  </si>
  <si>
    <t xml:space="preserve">Information you provide (Return to SUMMARY tab to adjust) </t>
  </si>
  <si>
    <t>Any adjustments to the information you provided above can be made on the Summary tab</t>
  </si>
  <si>
    <t>Without Optional COLA</t>
  </si>
  <si>
    <t>With Optional COLA</t>
  </si>
  <si>
    <t>Information you provide (Return to SUMMARY tab to adjust)</t>
  </si>
  <si>
    <t>Snapshots</t>
  </si>
  <si>
    <t>Date</t>
  </si>
  <si>
    <t>Years</t>
  </si>
  <si>
    <t>Description</t>
  </si>
  <si>
    <t>Retirement</t>
  </si>
  <si>
    <t>Snap 1 - Date of Retirement</t>
  </si>
  <si>
    <t>Monthly Benefits Equalize</t>
  </si>
  <si>
    <t>Snap 2 - Date monthly benefits equalize</t>
  </si>
  <si>
    <t>Cumulative Benefits Equalize</t>
  </si>
  <si>
    <t>Snap 3 - Date cumulative benefits equalize</t>
  </si>
  <si>
    <t>Optional COLA Full Comparison</t>
  </si>
  <si>
    <t>Projections</t>
  </si>
  <si>
    <t>COLA</t>
  </si>
  <si>
    <t>Period</t>
  </si>
  <si>
    <t>Annual Benefit Paid</t>
  </si>
  <si>
    <t>Milestones</t>
  </si>
  <si>
    <t>Years Retired</t>
  </si>
  <si>
    <t>Age (yrs)</t>
  </si>
  <si>
    <t>Rate</t>
  </si>
  <si>
    <t>Amount</t>
  </si>
  <si>
    <t>Diff</t>
  </si>
  <si>
    <t>No.</t>
  </si>
  <si>
    <t>Years Paid</t>
  </si>
  <si>
    <t>Months Paid</t>
  </si>
  <si>
    <t>Monthly</t>
  </si>
  <si>
    <t>Cumulative</t>
  </si>
  <si>
    <t>COLA/Inflation Assumption (maximum of 3%)</t>
  </si>
  <si>
    <t>PERS 1</t>
  </si>
  <si>
    <t>TRS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</si>
</sst>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0.0000"/>
    <numFmt numFmtId="166" formatCode="&quot;$&quot;#,##0.00"/>
    <numFmt numFmtId="167" formatCode="&quot;$&quot;#,##0"/>
    <numFmt numFmtId="168" formatCode="mm/dd/yy;@"/>
    <numFmt numFmtId="169" formatCode="m/d/yy;@"/>
    <numFmt numFmtId="170" formatCode="0.0"/>
    <numFmt numFmtId="171" formatCode="0.000"/>
  </numFmts>
  <fonts count="35" x14ac:knownFonts="1">
    <font>
      <sz val="11"/>
      <color theme="1"/>
      <name val="Calibri"/>
      <family val="2"/>
      <scheme val="minor"/>
    </font>
    <font>
      <sz val="11"/>
      <color theme="1"/>
      <name val="Calibri"/>
      <family val="2"/>
      <scheme val="minor"/>
    </font>
    <font>
      <sz val="11"/>
      <color theme="1"/>
      <name val="Verdana"/>
      <family val="2"/>
    </font>
    <font>
      <b/>
      <sz val="10"/>
      <name val="Verdana"/>
      <family val="2"/>
    </font>
    <font>
      <b/>
      <sz val="9"/>
      <color theme="0"/>
      <name val="Verdana"/>
      <family val="2"/>
    </font>
    <font>
      <b/>
      <sz val="16"/>
      <color theme="0"/>
      <name val="Webdings"/>
      <family val="1"/>
      <charset val="2"/>
    </font>
    <font>
      <sz val="10"/>
      <name val="Verdana"/>
      <family val="2"/>
    </font>
    <font>
      <sz val="10"/>
      <color theme="1"/>
      <name val="Verdana"/>
      <family val="2"/>
    </font>
    <font>
      <i/>
      <sz val="9"/>
      <color theme="3"/>
      <name val="Verdana"/>
      <family val="2"/>
    </font>
    <font>
      <sz val="9"/>
      <name val="Verdana"/>
      <family val="2"/>
    </font>
    <font>
      <i/>
      <sz val="10"/>
      <name val="Verdana"/>
      <family val="2"/>
    </font>
    <font>
      <sz val="14"/>
      <color indexed="9"/>
      <name val="Verdana"/>
      <family val="2"/>
    </font>
    <font>
      <i/>
      <sz val="10"/>
      <color theme="0"/>
      <name val="Verdana"/>
      <family val="2"/>
    </font>
    <font>
      <b/>
      <sz val="10"/>
      <color indexed="9"/>
      <name val="Verdana"/>
      <family val="2"/>
    </font>
    <font>
      <b/>
      <sz val="10"/>
      <color theme="0"/>
      <name val="Verdana"/>
      <family val="2"/>
    </font>
    <font>
      <b/>
      <sz val="11"/>
      <name val="Verdana"/>
      <family val="2"/>
    </font>
    <font>
      <b/>
      <sz val="12"/>
      <name val="Verdana"/>
      <family val="2"/>
    </font>
    <font>
      <b/>
      <sz val="10"/>
      <color theme="9" tint="-0.249977111117893"/>
      <name val="Verdana"/>
      <family val="2"/>
    </font>
    <font>
      <u/>
      <sz val="11"/>
      <color theme="10"/>
      <name val="Calibri"/>
      <family val="2"/>
    </font>
    <font>
      <u/>
      <sz val="10"/>
      <color theme="10"/>
      <name val="Verdana"/>
      <family val="2"/>
    </font>
    <font>
      <i/>
      <sz val="9"/>
      <color theme="1" tint="0.34998626667073579"/>
      <name val="Verdana"/>
      <family val="2"/>
    </font>
    <font>
      <i/>
      <sz val="9"/>
      <color theme="8" tint="-0.499984740745262"/>
      <name val="Verdana"/>
      <family val="2"/>
    </font>
    <font>
      <sz val="8"/>
      <color theme="1"/>
      <name val="Verdana"/>
      <family val="2"/>
    </font>
    <font>
      <sz val="10"/>
      <color theme="1"/>
      <name val="Calibri"/>
      <family val="2"/>
      <scheme val="minor"/>
    </font>
    <font>
      <i/>
      <sz val="9"/>
      <color theme="1"/>
      <name val="Verdana"/>
      <family val="2"/>
    </font>
    <font>
      <sz val="9"/>
      <color theme="0"/>
      <name val="Verdana"/>
      <family val="2"/>
    </font>
    <font>
      <b/>
      <sz val="8"/>
      <name val="Verdana"/>
      <family val="2"/>
    </font>
    <font>
      <b/>
      <sz val="9"/>
      <name val="Verdana"/>
      <family val="2"/>
    </font>
    <font>
      <sz val="9"/>
      <color theme="1"/>
      <name val="Verdana"/>
      <family val="2"/>
    </font>
    <font>
      <i/>
      <sz val="9"/>
      <name val="Verdana"/>
      <family val="2"/>
    </font>
    <font>
      <b/>
      <sz val="12"/>
      <color theme="0"/>
      <name val="Verdana"/>
      <family val="2"/>
    </font>
    <font>
      <sz val="8"/>
      <name val="Verdana"/>
      <family val="2"/>
    </font>
    <font>
      <b/>
      <sz val="8"/>
      <color theme="0"/>
      <name val="Verdana"/>
      <family val="2"/>
    </font>
    <font>
      <b/>
      <sz val="9"/>
      <color indexed="81"/>
      <name val="Tahoma"/>
      <family val="2"/>
    </font>
    <font>
      <sz val="9"/>
      <color indexed="81"/>
      <name val="Tahoma"/>
      <family val="2"/>
    </font>
  </fonts>
  <fills count="17">
    <fill>
      <patternFill patternType="none"/>
    </fill>
    <fill>
      <patternFill patternType="gray125"/>
    </fill>
    <fill>
      <patternFill patternType="solid">
        <fgColor rgb="FF00535E"/>
        <bgColor indexed="64"/>
      </patternFill>
    </fill>
    <fill>
      <patternFill patternType="solid">
        <fgColor rgb="FFFFFF99"/>
        <bgColor indexed="64"/>
      </patternFill>
    </fill>
    <fill>
      <patternFill patternType="solid">
        <fgColor indexed="8"/>
        <bgColor indexed="64"/>
      </patternFill>
    </fill>
    <fill>
      <patternFill patternType="solid">
        <fgColor theme="0"/>
        <bgColor indexed="64"/>
      </patternFill>
    </fill>
    <fill>
      <patternFill patternType="solid">
        <fgColor rgb="FFC6D9DC"/>
        <bgColor indexed="64"/>
      </patternFill>
    </fill>
    <fill>
      <patternFill patternType="solid">
        <fgColor rgb="FF8EB4BA"/>
        <bgColor indexed="64"/>
      </patternFill>
    </fill>
    <fill>
      <patternFill patternType="solid">
        <fgColor rgb="FFDF7A1C"/>
        <bgColor indexed="64"/>
      </patternFill>
    </fill>
    <fill>
      <patternFill patternType="solid">
        <fgColor rgb="FFF4D3B3"/>
        <bgColor indexed="64"/>
      </patternFill>
    </fill>
    <fill>
      <patternFill patternType="solid">
        <fgColor rgb="FFEDB581"/>
        <bgColor indexed="64"/>
      </patternFill>
    </fill>
    <fill>
      <patternFill patternType="solid">
        <fgColor theme="1"/>
        <bgColor indexed="64"/>
      </patternFill>
    </fill>
    <fill>
      <patternFill patternType="solid">
        <fgColor rgb="FFDDD9C3"/>
        <bgColor indexed="64"/>
      </patternFill>
    </fill>
    <fill>
      <patternFill patternType="solid">
        <fgColor theme="2" tint="-9.9948118533890809E-2"/>
        <bgColor indexed="64"/>
      </patternFill>
    </fill>
    <fill>
      <patternFill patternType="solid">
        <fgColor theme="6" tint="0.79998168889431442"/>
        <bgColor indexed="64"/>
      </patternFill>
    </fill>
    <fill>
      <patternFill patternType="solid">
        <fgColor rgb="FFEAF1DD"/>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style="thin">
        <color indexed="9"/>
      </bottom>
      <diagonal/>
    </border>
    <border>
      <left style="thin">
        <color indexed="64"/>
      </left>
      <right/>
      <top/>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0" fontId="19" fillId="0" borderId="0" applyNumberFormat="0" applyFill="0" applyBorder="0" applyAlignment="0" applyProtection="0">
      <alignment vertical="top"/>
      <protection locked="0"/>
    </xf>
  </cellStyleXfs>
  <cellXfs count="318">
    <xf numFmtId="0" fontId="0" fillId="0" borderId="0" xfId="0"/>
    <xf numFmtId="0" fontId="6" fillId="3" borderId="7" xfId="0" applyFont="1" applyFill="1" applyBorder="1" applyAlignment="1" applyProtection="1">
      <alignment horizontal="right" vertical="center" wrapText="1"/>
      <protection locked="0"/>
    </xf>
    <xf numFmtId="164" fontId="6" fillId="3" borderId="7" xfId="0" applyNumberFormat="1" applyFont="1" applyFill="1" applyBorder="1" applyAlignment="1" applyProtection="1">
      <alignment vertical="center" wrapText="1"/>
      <protection locked="0"/>
    </xf>
    <xf numFmtId="166" fontId="6" fillId="3" borderId="7" xfId="0" applyNumberFormat="1" applyFont="1" applyFill="1" applyBorder="1" applyAlignment="1" applyProtection="1">
      <alignment vertical="center" wrapText="1"/>
      <protection locked="0"/>
    </xf>
    <xf numFmtId="10" fontId="6" fillId="3" borderId="7" xfId="0" applyNumberFormat="1" applyFont="1" applyFill="1" applyBorder="1" applyAlignment="1" applyProtection="1">
      <alignment vertical="center" wrapText="1"/>
      <protection locked="0"/>
    </xf>
    <xf numFmtId="0" fontId="9" fillId="13" borderId="7" xfId="5" applyFont="1" applyFill="1" applyBorder="1" applyAlignment="1">
      <alignment horizontal="right" vertical="center" wrapText="1"/>
    </xf>
    <xf numFmtId="0" fontId="24" fillId="11" borderId="0" xfId="5" applyFont="1" applyFill="1" applyBorder="1" applyAlignment="1">
      <alignment horizontal="justify" vertical="center" wrapText="1"/>
    </xf>
    <xf numFmtId="0" fontId="13" fillId="0" borderId="13" xfId="5" applyFont="1" applyFill="1" applyBorder="1" applyAlignment="1">
      <alignment horizontal="justify" vertical="center" wrapText="1"/>
    </xf>
    <xf numFmtId="0" fontId="3" fillId="0" borderId="0" xfId="5" applyFont="1" applyFill="1" applyBorder="1" applyAlignment="1">
      <alignment horizontal="center" vertical="top" wrapText="1"/>
    </xf>
    <xf numFmtId="0" fontId="26" fillId="0" borderId="7" xfId="5" applyFont="1" applyFill="1" applyBorder="1" applyAlignment="1">
      <alignment horizontal="center" wrapText="1"/>
    </xf>
    <xf numFmtId="0" fontId="26" fillId="0" borderId="0" xfId="5" applyFont="1" applyFill="1" applyBorder="1" applyAlignment="1">
      <alignment horizontal="center" wrapText="1"/>
    </xf>
    <xf numFmtId="167" fontId="6" fillId="6" borderId="7" xfId="5" applyNumberFormat="1" applyFill="1" applyBorder="1"/>
    <xf numFmtId="167" fontId="3" fillId="7" borderId="7" xfId="6" applyNumberFormat="1" applyFont="1" applyFill="1" applyBorder="1"/>
    <xf numFmtId="167" fontId="6" fillId="0" borderId="0" xfId="6" applyNumberFormat="1" applyFont="1" applyFill="1" applyBorder="1"/>
    <xf numFmtId="167" fontId="7" fillId="9" borderId="7" xfId="6" applyNumberFormat="1" applyFont="1" applyFill="1" applyBorder="1"/>
    <xf numFmtId="167" fontId="3" fillId="10" borderId="7" xfId="6" applyNumberFormat="1" applyFont="1" applyFill="1" applyBorder="1"/>
    <xf numFmtId="0" fontId="9" fillId="0" borderId="0" xfId="0" applyFont="1" applyAlignment="1">
      <alignment horizontal="center"/>
    </xf>
    <xf numFmtId="0" fontId="9" fillId="0" borderId="0" xfId="0" applyFont="1" applyAlignment="1"/>
    <xf numFmtId="0" fontId="4" fillId="2" borderId="4" xfId="0" applyFont="1" applyFill="1" applyBorder="1" applyAlignment="1"/>
    <xf numFmtId="0" fontId="25" fillId="2" borderId="5" xfId="0" applyFont="1" applyFill="1" applyBorder="1" applyAlignment="1"/>
    <xf numFmtId="0" fontId="4" fillId="2" borderId="5" xfId="0" applyFont="1" applyFill="1" applyBorder="1" applyAlignment="1"/>
    <xf numFmtId="9" fontId="4" fillId="2" borderId="5" xfId="3" applyFont="1" applyFill="1" applyBorder="1" applyAlignment="1"/>
    <xf numFmtId="0" fontId="4" fillId="2" borderId="6" xfId="0" applyFont="1" applyFill="1" applyBorder="1" applyAlignment="1"/>
    <xf numFmtId="0" fontId="9" fillId="2" borderId="6" xfId="0" applyFont="1" applyFill="1" applyBorder="1" applyAlignment="1"/>
    <xf numFmtId="0" fontId="9" fillId="0" borderId="0" xfId="0" applyFont="1" applyFill="1" applyBorder="1" applyAlignment="1"/>
    <xf numFmtId="0" fontId="9" fillId="12" borderId="4" xfId="0" applyFont="1" applyFill="1" applyBorder="1" applyAlignment="1"/>
    <xf numFmtId="0" fontId="9" fillId="12" borderId="5" xfId="0" applyFont="1" applyFill="1" applyBorder="1" applyAlignment="1"/>
    <xf numFmtId="9" fontId="9" fillId="12" borderId="5" xfId="3" applyFont="1" applyFill="1" applyBorder="1" applyAlignment="1"/>
    <xf numFmtId="3" fontId="9" fillId="0" borderId="0" xfId="1" applyNumberFormat="1" applyFont="1" applyFill="1" applyBorder="1" applyAlignment="1"/>
    <xf numFmtId="3" fontId="9" fillId="0" borderId="0" xfId="1" applyNumberFormat="1" applyFont="1" applyAlignment="1"/>
    <xf numFmtId="168" fontId="9" fillId="0" borderId="0" xfId="0" applyNumberFormat="1" applyFont="1" applyFill="1" applyBorder="1" applyAlignment="1"/>
    <xf numFmtId="0" fontId="9" fillId="0" borderId="0" xfId="0" applyFont="1" applyAlignment="1">
      <alignment horizontal="left" wrapText="1"/>
    </xf>
    <xf numFmtId="0" fontId="9" fillId="12" borderId="14" xfId="0" applyFont="1" applyFill="1" applyBorder="1" applyAlignment="1"/>
    <xf numFmtId="0" fontId="9" fillId="12" borderId="15" xfId="0" applyFont="1" applyFill="1" applyBorder="1" applyAlignment="1"/>
    <xf numFmtId="9" fontId="9" fillId="12" borderId="15" xfId="3" applyFont="1" applyFill="1" applyBorder="1" applyAlignment="1"/>
    <xf numFmtId="10" fontId="9" fillId="0" borderId="0" xfId="0" applyNumberFormat="1" applyFont="1" applyFill="1" applyBorder="1" applyAlignment="1"/>
    <xf numFmtId="0" fontId="30" fillId="11" borderId="0" xfId="0" applyFont="1" applyFill="1" applyAlignment="1"/>
    <xf numFmtId="0" fontId="25" fillId="11" borderId="0" xfId="0" applyFont="1" applyFill="1" applyAlignment="1"/>
    <xf numFmtId="0" fontId="4" fillId="11" borderId="0" xfId="0" applyFont="1" applyFill="1" applyAlignment="1"/>
    <xf numFmtId="9" fontId="4" fillId="11" borderId="0" xfId="3" applyFont="1" applyFill="1" applyAlignment="1"/>
    <xf numFmtId="0" fontId="25" fillId="11" borderId="0" xfId="0" applyFont="1" applyFill="1" applyAlignment="1">
      <alignment horizontal="left" wrapText="1"/>
    </xf>
    <xf numFmtId="0" fontId="9" fillId="5" borderId="0" xfId="0" applyFont="1" applyFill="1" applyAlignment="1"/>
    <xf numFmtId="0" fontId="4" fillId="5" borderId="0" xfId="0" applyFont="1" applyFill="1" applyAlignment="1"/>
    <xf numFmtId="0" fontId="25" fillId="5" borderId="0" xfId="0" applyFont="1" applyFill="1" applyAlignment="1"/>
    <xf numFmtId="9" fontId="4" fillId="5" borderId="0" xfId="3" applyFont="1" applyFill="1" applyAlignment="1"/>
    <xf numFmtId="0" fontId="25" fillId="5" borderId="0" xfId="0" applyFont="1" applyFill="1" applyAlignment="1">
      <alignment horizontal="left" wrapText="1"/>
    </xf>
    <xf numFmtId="0" fontId="27" fillId="5" borderId="0" xfId="0" applyFont="1" applyFill="1" applyAlignment="1"/>
    <xf numFmtId="0" fontId="31" fillId="14" borderId="4" xfId="0" applyFont="1" applyFill="1" applyBorder="1" applyAlignment="1">
      <alignment horizontal="center" vertical="center"/>
    </xf>
    <xf numFmtId="0" fontId="31" fillId="14" borderId="7" xfId="0" applyFont="1" applyFill="1" applyBorder="1" applyAlignment="1">
      <alignment horizontal="center" vertical="center" wrapText="1"/>
    </xf>
    <xf numFmtId="0" fontId="31" fillId="15" borderId="7" xfId="0" applyFont="1" applyFill="1" applyBorder="1" applyAlignment="1">
      <alignment horizontal="center" vertical="center"/>
    </xf>
    <xf numFmtId="0" fontId="31" fillId="0" borderId="0" xfId="0" applyFont="1" applyFill="1" applyBorder="1" applyAlignment="1">
      <alignment horizontal="center"/>
    </xf>
    <xf numFmtId="0" fontId="31" fillId="14" borderId="17" xfId="0" applyFont="1" applyFill="1" applyBorder="1" applyAlignment="1">
      <alignment vertical="center"/>
    </xf>
    <xf numFmtId="0" fontId="31" fillId="14" borderId="17" xfId="0" applyFont="1" applyFill="1" applyBorder="1" applyAlignment="1">
      <alignment horizontal="center" vertical="center" wrapText="1"/>
    </xf>
    <xf numFmtId="9" fontId="31" fillId="14" borderId="7" xfId="3" applyFont="1" applyFill="1" applyBorder="1" applyAlignment="1">
      <alignment horizontal="center" vertical="center" wrapText="1"/>
    </xf>
    <xf numFmtId="0" fontId="31" fillId="15" borderId="7" xfId="0" applyFont="1" applyFill="1" applyBorder="1" applyAlignment="1">
      <alignment horizontal="center" vertical="center" wrapText="1"/>
    </xf>
    <xf numFmtId="0" fontId="31" fillId="15" borderId="7" xfId="0" applyFont="1" applyFill="1" applyBorder="1" applyAlignment="1">
      <alignment horizontal="left"/>
    </xf>
    <xf numFmtId="0" fontId="31" fillId="0" borderId="0" xfId="0" applyFont="1" applyAlignment="1">
      <alignment horizontal="center" wrapText="1"/>
    </xf>
    <xf numFmtId="0" fontId="31" fillId="16" borderId="4" xfId="0" applyFont="1" applyFill="1" applyBorder="1" applyAlignment="1">
      <alignment vertical="center"/>
    </xf>
    <xf numFmtId="0" fontId="31" fillId="16" borderId="4" xfId="0" applyFont="1" applyFill="1" applyBorder="1" applyAlignment="1">
      <alignment vertical="center" wrapText="1"/>
    </xf>
    <xf numFmtId="0" fontId="31" fillId="16" borderId="5" xfId="0" applyFont="1" applyFill="1" applyBorder="1" applyAlignment="1">
      <alignment horizontal="center" vertical="center" wrapText="1"/>
    </xf>
    <xf numFmtId="0" fontId="31" fillId="16" borderId="6" xfId="0" applyFont="1" applyFill="1" applyBorder="1" applyAlignment="1">
      <alignment horizontal="center" vertical="center" wrapText="1"/>
    </xf>
    <xf numFmtId="9" fontId="31" fillId="16" borderId="4" xfId="3" applyFont="1" applyFill="1" applyBorder="1" applyAlignment="1">
      <alignment horizontal="center" vertical="center" wrapText="1"/>
    </xf>
    <xf numFmtId="0" fontId="31" fillId="16" borderId="4" xfId="0" applyFont="1" applyFill="1" applyBorder="1" applyAlignment="1">
      <alignment horizontal="center" vertical="center" wrapText="1"/>
    </xf>
    <xf numFmtId="0" fontId="31" fillId="16" borderId="14" xfId="0" applyFont="1" applyFill="1" applyBorder="1" applyAlignment="1">
      <alignment vertical="center"/>
    </xf>
    <xf numFmtId="0" fontId="31" fillId="16" borderId="15" xfId="0" applyFont="1" applyFill="1" applyBorder="1" applyAlignment="1">
      <alignment vertical="center"/>
    </xf>
    <xf numFmtId="0" fontId="31" fillId="16" borderId="18" xfId="0" applyFont="1" applyFill="1" applyBorder="1" applyAlignment="1">
      <alignment vertical="center"/>
    </xf>
    <xf numFmtId="0" fontId="31" fillId="0" borderId="19" xfId="0" applyFont="1" applyBorder="1" applyAlignment="1">
      <alignment horizontal="left"/>
    </xf>
    <xf numFmtId="0" fontId="31" fillId="0" borderId="9" xfId="0" applyFont="1" applyFill="1" applyBorder="1" applyAlignment="1"/>
    <xf numFmtId="169" fontId="31" fillId="16" borderId="1" xfId="1" applyNumberFormat="1" applyFont="1" applyFill="1" applyBorder="1" applyAlignment="1"/>
    <xf numFmtId="2" fontId="31" fillId="16" borderId="2" xfId="1" applyNumberFormat="1" applyFont="1" applyFill="1" applyBorder="1" applyAlignment="1"/>
    <xf numFmtId="1" fontId="31" fillId="16" borderId="3" xfId="1" applyNumberFormat="1" applyFont="1" applyFill="1" applyBorder="1" applyAlignment="1"/>
    <xf numFmtId="10" fontId="31" fillId="16" borderId="1" xfId="3" applyNumberFormat="1" applyFont="1" applyFill="1" applyBorder="1" applyAlignment="1"/>
    <xf numFmtId="3" fontId="31" fillId="16" borderId="3" xfId="1" applyNumberFormat="1" applyFont="1" applyFill="1" applyBorder="1" applyAlignment="1"/>
    <xf numFmtId="3" fontId="31" fillId="16" borderId="1" xfId="1" applyNumberFormat="1" applyFont="1" applyFill="1" applyBorder="1" applyAlignment="1"/>
    <xf numFmtId="3" fontId="31" fillId="16" borderId="2" xfId="1" applyNumberFormat="1" applyFont="1" applyFill="1" applyBorder="1" applyAlignment="1"/>
    <xf numFmtId="3" fontId="31" fillId="16" borderId="3" xfId="0" applyNumberFormat="1" applyFont="1" applyFill="1" applyBorder="1" applyAlignment="1"/>
    <xf numFmtId="0" fontId="31" fillId="16" borderId="1" xfId="1" applyNumberFormat="1" applyFont="1" applyFill="1" applyBorder="1" applyAlignment="1">
      <alignment horizontal="center"/>
    </xf>
    <xf numFmtId="2" fontId="31" fillId="16" borderId="2" xfId="1" applyNumberFormat="1" applyFont="1" applyFill="1" applyBorder="1" applyAlignment="1">
      <alignment horizontal="center"/>
    </xf>
    <xf numFmtId="170" fontId="31" fillId="16" borderId="2" xfId="1" applyNumberFormat="1" applyFont="1" applyFill="1" applyBorder="1" applyAlignment="1">
      <alignment horizontal="center"/>
    </xf>
    <xf numFmtId="0" fontId="31" fillId="0" borderId="0" xfId="0" applyFont="1" applyAlignment="1">
      <alignment horizontal="center"/>
    </xf>
    <xf numFmtId="169" fontId="31" fillId="16" borderId="9" xfId="1" applyNumberFormat="1" applyFont="1" applyFill="1" applyBorder="1" applyAlignment="1"/>
    <xf numFmtId="2" fontId="31" fillId="16" borderId="0" xfId="1" applyNumberFormat="1" applyFont="1" applyFill="1" applyBorder="1" applyAlignment="1"/>
    <xf numFmtId="1" fontId="31" fillId="16" borderId="19" xfId="1" applyNumberFormat="1" applyFont="1" applyFill="1" applyBorder="1" applyAlignment="1"/>
    <xf numFmtId="10" fontId="31" fillId="16" borderId="9" xfId="3" applyNumberFormat="1" applyFont="1" applyFill="1" applyBorder="1" applyAlignment="1"/>
    <xf numFmtId="3" fontId="31" fillId="16" borderId="19" xfId="1" applyNumberFormat="1" applyFont="1" applyFill="1" applyBorder="1" applyAlignment="1"/>
    <xf numFmtId="3" fontId="31" fillId="16" borderId="9" xfId="1" applyNumberFormat="1" applyFont="1" applyFill="1" applyBorder="1" applyAlignment="1"/>
    <xf numFmtId="3" fontId="31" fillId="16" borderId="0" xfId="1" applyNumberFormat="1" applyFont="1" applyFill="1" applyBorder="1" applyAlignment="1"/>
    <xf numFmtId="3" fontId="31" fillId="16" borderId="19" xfId="0" applyNumberFormat="1" applyFont="1" applyFill="1" applyBorder="1" applyAlignment="1"/>
    <xf numFmtId="0" fontId="31" fillId="16" borderId="9" xfId="1" applyNumberFormat="1" applyFont="1" applyFill="1" applyBorder="1" applyAlignment="1">
      <alignment horizontal="center"/>
    </xf>
    <xf numFmtId="2" fontId="31" fillId="16" borderId="0" xfId="1" applyNumberFormat="1" applyFont="1" applyFill="1" applyBorder="1" applyAlignment="1">
      <alignment horizontal="center"/>
    </xf>
    <xf numFmtId="170" fontId="31" fillId="16" borderId="0" xfId="1" applyNumberFormat="1" applyFont="1" applyFill="1" applyBorder="1" applyAlignment="1">
      <alignment horizontal="center"/>
    </xf>
    <xf numFmtId="169" fontId="31" fillId="16" borderId="14" xfId="1" applyNumberFormat="1" applyFont="1" applyFill="1" applyBorder="1" applyAlignment="1"/>
    <xf numFmtId="2" fontId="31" fillId="16" borderId="15" xfId="1" applyNumberFormat="1" applyFont="1" applyFill="1" applyBorder="1" applyAlignment="1"/>
    <xf numFmtId="1" fontId="31" fillId="16" borderId="18" xfId="1" applyNumberFormat="1" applyFont="1" applyFill="1" applyBorder="1" applyAlignment="1"/>
    <xf numFmtId="10" fontId="31" fillId="16" borderId="14" xfId="3" applyNumberFormat="1" applyFont="1" applyFill="1" applyBorder="1" applyAlignment="1"/>
    <xf numFmtId="3" fontId="31" fillId="16" borderId="18" xfId="1" applyNumberFormat="1" applyFont="1" applyFill="1" applyBorder="1" applyAlignment="1"/>
    <xf numFmtId="3" fontId="31" fillId="16" borderId="14" xfId="1" applyNumberFormat="1" applyFont="1" applyFill="1" applyBorder="1" applyAlignment="1"/>
    <xf numFmtId="3" fontId="31" fillId="16" borderId="15" xfId="1" applyNumberFormat="1" applyFont="1" applyFill="1" applyBorder="1" applyAlignment="1"/>
    <xf numFmtId="3" fontId="31" fillId="16" borderId="18" xfId="0" applyNumberFormat="1" applyFont="1" applyFill="1" applyBorder="1" applyAlignment="1"/>
    <xf numFmtId="0" fontId="31" fillId="16" borderId="14" xfId="1" applyNumberFormat="1" applyFont="1" applyFill="1" applyBorder="1" applyAlignment="1">
      <alignment horizontal="center"/>
    </xf>
    <xf numFmtId="2" fontId="31" fillId="16" borderId="15" xfId="1" applyNumberFormat="1" applyFont="1" applyFill="1" applyBorder="1" applyAlignment="1">
      <alignment horizontal="center"/>
    </xf>
    <xf numFmtId="170" fontId="31" fillId="16" borderId="15" xfId="1" applyNumberFormat="1" applyFont="1" applyFill="1" applyBorder="1" applyAlignment="1">
      <alignment horizontal="center"/>
    </xf>
    <xf numFmtId="41" fontId="31" fillId="0" borderId="9" xfId="0" applyNumberFormat="1" applyFont="1" applyFill="1" applyBorder="1" applyAlignment="1">
      <alignment horizontal="left" vertical="center"/>
    </xf>
    <xf numFmtId="169" fontId="31" fillId="0" borderId="9" xfId="0" applyNumberFormat="1" applyFont="1" applyFill="1" applyBorder="1" applyAlignment="1">
      <alignment vertical="center"/>
    </xf>
    <xf numFmtId="2" fontId="31" fillId="0" borderId="0" xfId="0" applyNumberFormat="1" applyFont="1" applyFill="1" applyBorder="1" applyAlignment="1">
      <alignment vertical="center"/>
    </xf>
    <xf numFmtId="1" fontId="31" fillId="0" borderId="19" xfId="0" applyNumberFormat="1" applyFont="1" applyFill="1" applyBorder="1" applyAlignment="1">
      <alignment vertical="center"/>
    </xf>
    <xf numFmtId="10" fontId="31" fillId="0" borderId="9" xfId="3" applyNumberFormat="1" applyFont="1" applyFill="1" applyBorder="1" applyAlignment="1">
      <alignment vertical="center"/>
    </xf>
    <xf numFmtId="3" fontId="31" fillId="0" borderId="19" xfId="0" applyNumberFormat="1" applyFont="1" applyFill="1" applyBorder="1" applyAlignment="1">
      <alignment vertical="center"/>
    </xf>
    <xf numFmtId="3" fontId="31" fillId="0" borderId="9" xfId="0" applyNumberFormat="1" applyFont="1" applyFill="1" applyBorder="1" applyAlignment="1">
      <alignment vertical="center"/>
    </xf>
    <xf numFmtId="3" fontId="31" fillId="0" borderId="0" xfId="1" applyNumberFormat="1" applyFont="1" applyFill="1" applyBorder="1" applyAlignment="1">
      <alignment vertical="center"/>
    </xf>
    <xf numFmtId="0" fontId="31" fillId="0" borderId="9" xfId="0" applyFont="1" applyFill="1" applyBorder="1" applyAlignment="1">
      <alignment horizontal="center" vertical="center"/>
    </xf>
    <xf numFmtId="2" fontId="31" fillId="0" borderId="0" xfId="0" applyNumberFormat="1" applyFont="1" applyFill="1" applyBorder="1" applyAlignment="1">
      <alignment horizontal="center" vertical="center"/>
    </xf>
    <xf numFmtId="170" fontId="31" fillId="0" borderId="0" xfId="0" applyNumberFormat="1" applyFont="1" applyFill="1" applyBorder="1" applyAlignment="1">
      <alignment horizontal="center" vertical="center"/>
    </xf>
    <xf numFmtId="3" fontId="31" fillId="0" borderId="0" xfId="0" applyNumberFormat="1" applyFont="1" applyFill="1" applyBorder="1" applyAlignment="1">
      <alignment vertical="center"/>
    </xf>
    <xf numFmtId="0" fontId="31" fillId="0" borderId="19" xfId="0" applyNumberFormat="1" applyFont="1" applyFill="1" applyBorder="1" applyAlignment="1">
      <alignment vertical="center" wrapText="1"/>
    </xf>
    <xf numFmtId="0" fontId="31" fillId="0" borderId="0" xfId="0" applyFont="1" applyFill="1" applyAlignment="1">
      <alignment horizontal="center" vertical="center"/>
    </xf>
    <xf numFmtId="1"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41" fontId="31" fillId="0" borderId="19" xfId="0" applyNumberFormat="1" applyFont="1" applyFill="1" applyBorder="1" applyAlignment="1">
      <alignment horizontal="center" vertical="center" wrapText="1"/>
    </xf>
    <xf numFmtId="0" fontId="31" fillId="0" borderId="0" xfId="0" applyFont="1" applyBorder="1" applyAlignment="1">
      <alignment horizontal="center" vertical="center"/>
    </xf>
    <xf numFmtId="41" fontId="31" fillId="0" borderId="14" xfId="0" applyNumberFormat="1" applyFont="1" applyFill="1" applyBorder="1" applyAlignment="1">
      <alignment horizontal="left" vertical="center"/>
    </xf>
    <xf numFmtId="169" fontId="31" fillId="0" borderId="14" xfId="0" applyNumberFormat="1" applyFont="1" applyFill="1" applyBorder="1" applyAlignment="1">
      <alignment vertical="center"/>
    </xf>
    <xf numFmtId="2" fontId="31" fillId="0" borderId="15" xfId="0" applyNumberFormat="1" applyFont="1" applyFill="1" applyBorder="1" applyAlignment="1">
      <alignment vertical="center"/>
    </xf>
    <xf numFmtId="1" fontId="31" fillId="0" borderId="18" xfId="0" applyNumberFormat="1" applyFont="1" applyFill="1" applyBorder="1" applyAlignment="1">
      <alignment vertical="center"/>
    </xf>
    <xf numFmtId="10" fontId="31" fillId="0" borderId="14" xfId="3" applyNumberFormat="1" applyFont="1" applyFill="1" applyBorder="1" applyAlignment="1">
      <alignment vertical="center"/>
    </xf>
    <xf numFmtId="3" fontId="31" fillId="0" borderId="18" xfId="0" applyNumberFormat="1" applyFont="1" applyFill="1" applyBorder="1" applyAlignment="1">
      <alignment vertical="center"/>
    </xf>
    <xf numFmtId="3" fontId="31" fillId="0" borderId="14" xfId="0" applyNumberFormat="1" applyFont="1" applyFill="1" applyBorder="1" applyAlignment="1">
      <alignment vertical="center"/>
    </xf>
    <xf numFmtId="3" fontId="31" fillId="0" borderId="15" xfId="0" applyNumberFormat="1" applyFont="1" applyFill="1" applyBorder="1" applyAlignment="1">
      <alignment vertical="center"/>
    </xf>
    <xf numFmtId="0" fontId="31" fillId="0" borderId="14" xfId="0" applyFont="1" applyFill="1" applyBorder="1" applyAlignment="1">
      <alignment horizontal="center" vertical="center"/>
    </xf>
    <xf numFmtId="2" fontId="31" fillId="0" borderId="15" xfId="0" applyNumberFormat="1" applyFont="1" applyFill="1" applyBorder="1" applyAlignment="1">
      <alignment horizontal="center" vertical="center"/>
    </xf>
    <xf numFmtId="1" fontId="31" fillId="0" borderId="15" xfId="0" applyNumberFormat="1" applyFont="1" applyFill="1" applyBorder="1" applyAlignment="1">
      <alignment horizontal="center" vertical="center"/>
    </xf>
    <xf numFmtId="0" fontId="9" fillId="0" borderId="0" xfId="0" applyFont="1" applyAlignment="1">
      <alignment horizontal="center" vertical="center"/>
    </xf>
    <xf numFmtId="9" fontId="9" fillId="0" borderId="0" xfId="3" applyFont="1" applyAlignment="1">
      <alignment horizontal="center"/>
    </xf>
    <xf numFmtId="41" fontId="31" fillId="0" borderId="0" xfId="0" applyNumberFormat="1" applyFont="1" applyFill="1" applyBorder="1" applyAlignment="1">
      <alignment horizontal="center" vertical="center" wrapText="1"/>
    </xf>
    <xf numFmtId="44" fontId="9" fillId="13" borderId="7" xfId="2" applyFont="1" applyFill="1" applyBorder="1" applyAlignment="1">
      <alignment horizontal="right" vertical="center" wrapText="1"/>
    </xf>
    <xf numFmtId="0" fontId="6" fillId="0" borderId="7" xfId="5" applyFont="1" applyFill="1" applyBorder="1" applyAlignment="1">
      <alignment horizontal="center" vertical="center" wrapText="1"/>
    </xf>
    <xf numFmtId="1" fontId="6" fillId="0" borderId="7" xfId="5" applyNumberFormat="1" applyFont="1" applyFill="1" applyBorder="1" applyAlignment="1">
      <alignment horizontal="center" wrapText="1"/>
    </xf>
    <xf numFmtId="14" fontId="9" fillId="13" borderId="7" xfId="5" applyNumberFormat="1" applyFont="1" applyFill="1" applyBorder="1" applyAlignment="1">
      <alignment horizontal="right" vertical="center" wrapText="1"/>
    </xf>
    <xf numFmtId="10" fontId="9" fillId="13" borderId="7" xfId="3" applyNumberFormat="1" applyFont="1" applyFill="1" applyBorder="1" applyAlignment="1">
      <alignment horizontal="right" vertical="center" wrapText="1"/>
    </xf>
    <xf numFmtId="0" fontId="0" fillId="0" borderId="0" xfId="0" applyProtection="1"/>
    <xf numFmtId="0" fontId="5" fillId="2" borderId="3" xfId="0" applyFont="1" applyFill="1" applyBorder="1" applyAlignment="1" applyProtection="1">
      <alignment horizontal="right"/>
    </xf>
    <xf numFmtId="0" fontId="12" fillId="5" borderId="0" xfId="0" applyFont="1" applyFill="1" applyBorder="1" applyAlignment="1" applyProtection="1">
      <alignment horizontal="left" vertical="top" wrapText="1"/>
    </xf>
    <xf numFmtId="0" fontId="13" fillId="0" borderId="8" xfId="0" applyFont="1" applyFill="1" applyBorder="1" applyAlignment="1" applyProtection="1">
      <alignment horizontal="justify" vertical="center" wrapText="1"/>
    </xf>
    <xf numFmtId="0" fontId="6" fillId="0" borderId="8" xfId="0" applyFont="1" applyFill="1" applyBorder="1" applyAlignment="1" applyProtection="1">
      <alignment horizontal="center" wrapText="1"/>
    </xf>
    <xf numFmtId="0" fontId="3" fillId="0" borderId="9" xfId="0" applyFont="1" applyFill="1" applyBorder="1" applyAlignment="1" applyProtection="1">
      <alignment horizontal="center" vertical="top" wrapText="1"/>
    </xf>
    <xf numFmtId="42" fontId="3" fillId="0" borderId="10" xfId="2" applyNumberFormat="1" applyFont="1" applyFill="1" applyBorder="1" applyAlignment="1" applyProtection="1">
      <alignment horizontal="center" vertical="top" wrapText="1"/>
    </xf>
    <xf numFmtId="1" fontId="6" fillId="0" borderId="8" xfId="0" applyNumberFormat="1" applyFont="1" applyFill="1" applyBorder="1" applyAlignment="1" applyProtection="1">
      <alignment wrapText="1"/>
    </xf>
    <xf numFmtId="167" fontId="7" fillId="6" borderId="7" xfId="0" applyNumberFormat="1" applyFont="1" applyFill="1" applyBorder="1" applyProtection="1"/>
    <xf numFmtId="167" fontId="3" fillId="7" borderId="7" xfId="2" applyNumberFormat="1" applyFont="1" applyFill="1" applyBorder="1" applyProtection="1"/>
    <xf numFmtId="0" fontId="6" fillId="0" borderId="11" xfId="0" applyFont="1" applyFill="1" applyBorder="1" applyAlignment="1" applyProtection="1">
      <alignment horizontal="right"/>
    </xf>
    <xf numFmtId="167" fontId="2" fillId="0" borderId="12" xfId="0" applyNumberFormat="1" applyFont="1" applyFill="1" applyBorder="1" applyProtection="1"/>
    <xf numFmtId="42" fontId="6" fillId="0" borderId="12" xfId="2" applyNumberFormat="1" applyFont="1" applyFill="1" applyBorder="1" applyProtection="1"/>
    <xf numFmtId="167" fontId="6" fillId="9" borderId="7" xfId="0" applyNumberFormat="1" applyFont="1" applyFill="1" applyBorder="1" applyProtection="1"/>
    <xf numFmtId="167" fontId="3" fillId="10" borderId="7" xfId="2" applyNumberFormat="1" applyFont="1" applyFill="1" applyBorder="1" applyProtection="1"/>
    <xf numFmtId="0" fontId="6" fillId="0" borderId="0" xfId="0" applyFont="1" applyFill="1" applyBorder="1" applyAlignment="1" applyProtection="1">
      <alignment horizontal="right"/>
    </xf>
    <xf numFmtId="0" fontId="0" fillId="11" borderId="0" xfId="0" applyFill="1" applyAlignment="1" applyProtection="1">
      <alignment wrapText="1"/>
    </xf>
    <xf numFmtId="0" fontId="0" fillId="11" borderId="0" xfId="0" applyFill="1" applyProtection="1"/>
    <xf numFmtId="0" fontId="0" fillId="5" borderId="0" xfId="0" applyFill="1" applyAlignment="1" applyProtection="1">
      <alignment wrapText="1"/>
    </xf>
    <xf numFmtId="0" fontId="0" fillId="5" borderId="0" xfId="0" applyFill="1" applyProtection="1"/>
    <xf numFmtId="0" fontId="2" fillId="5" borderId="0" xfId="0" applyFont="1" applyFill="1" applyAlignment="1" applyProtection="1">
      <alignment horizontal="center" vertical="top"/>
    </xf>
    <xf numFmtId="0" fontId="0" fillId="5" borderId="0" xfId="0" applyFill="1" applyAlignment="1" applyProtection="1">
      <alignment vertical="top" wrapText="1"/>
    </xf>
    <xf numFmtId="0" fontId="0" fillId="5" borderId="0" xfId="0" applyFill="1" applyAlignment="1" applyProtection="1">
      <alignment vertical="top"/>
    </xf>
    <xf numFmtId="0" fontId="3" fillId="5" borderId="0" xfId="0" applyFont="1" applyFill="1" applyAlignment="1" applyProtection="1">
      <alignment horizontal="center" vertical="top"/>
    </xf>
    <xf numFmtId="0" fontId="4" fillId="5" borderId="0" xfId="0" applyFont="1" applyFill="1" applyBorder="1" applyAlignment="1" applyProtection="1">
      <alignment vertical="center" wrapText="1"/>
    </xf>
    <xf numFmtId="0" fontId="0" fillId="5" borderId="0" xfId="0" applyFill="1" applyBorder="1" applyAlignment="1" applyProtection="1">
      <alignment wrapText="1"/>
    </xf>
    <xf numFmtId="0" fontId="7" fillId="5" borderId="0" xfId="0" applyFont="1" applyFill="1" applyBorder="1" applyProtection="1"/>
    <xf numFmtId="3" fontId="7" fillId="5" borderId="0" xfId="0" applyNumberFormat="1" applyFont="1" applyFill="1" applyBorder="1" applyAlignment="1" applyProtection="1"/>
    <xf numFmtId="166" fontId="7" fillId="5" borderId="0" xfId="0" applyNumberFormat="1" applyFont="1" applyFill="1" applyBorder="1" applyProtection="1"/>
    <xf numFmtId="0" fontId="6" fillId="5" borderId="0" xfId="0" applyFont="1" applyFill="1" applyBorder="1" applyAlignment="1" applyProtection="1">
      <alignment wrapText="1"/>
    </xf>
    <xf numFmtId="0" fontId="6" fillId="5" borderId="0" xfId="0" applyNumberFormat="1" applyFont="1" applyFill="1" applyBorder="1" applyAlignment="1" applyProtection="1">
      <alignment vertical="center"/>
    </xf>
    <xf numFmtId="6" fontId="0" fillId="5" borderId="0" xfId="0" applyNumberFormat="1" applyFill="1" applyBorder="1" applyAlignment="1" applyProtection="1">
      <alignment vertical="center"/>
    </xf>
    <xf numFmtId="0" fontId="0" fillId="5" borderId="0" xfId="0" applyNumberFormat="1" applyFill="1" applyBorder="1" applyAlignment="1" applyProtection="1">
      <alignment vertical="center"/>
    </xf>
    <xf numFmtId="0" fontId="8" fillId="5" borderId="0" xfId="0" applyFont="1" applyFill="1" applyAlignment="1" applyProtection="1">
      <alignment vertical="center"/>
    </xf>
    <xf numFmtId="0" fontId="3" fillId="5" borderId="0" xfId="0" applyFont="1" applyFill="1" applyAlignment="1" applyProtection="1">
      <alignment vertical="center" wrapText="1"/>
    </xf>
    <xf numFmtId="0" fontId="9" fillId="5" borderId="0" xfId="0" applyFont="1" applyFill="1" applyAlignment="1" applyProtection="1">
      <alignment vertical="center" wrapText="1"/>
    </xf>
    <xf numFmtId="0" fontId="3" fillId="5" borderId="0" xfId="0" applyFont="1" applyFill="1" applyBorder="1" applyAlignment="1" applyProtection="1">
      <alignment wrapText="1"/>
    </xf>
    <xf numFmtId="0" fontId="3" fillId="5" borderId="0" xfId="0" applyFont="1" applyFill="1" applyBorder="1" applyAlignment="1" applyProtection="1">
      <alignment horizontal="center" vertical="top" wrapText="1"/>
    </xf>
    <xf numFmtId="42" fontId="6" fillId="5" borderId="0" xfId="2" applyNumberFormat="1" applyFont="1" applyFill="1" applyBorder="1" applyAlignment="1" applyProtection="1">
      <alignment wrapText="1"/>
    </xf>
    <xf numFmtId="0" fontId="6" fillId="5" borderId="0" xfId="2" applyNumberFormat="1" applyFont="1" applyFill="1" applyBorder="1" applyAlignment="1" applyProtection="1"/>
    <xf numFmtId="1" fontId="16" fillId="5" borderId="0" xfId="0" applyNumberFormat="1" applyFont="1" applyFill="1" applyAlignment="1" applyProtection="1">
      <alignment horizontal="left"/>
    </xf>
    <xf numFmtId="0" fontId="16" fillId="5" borderId="0" xfId="0" applyFont="1" applyFill="1" applyAlignment="1" applyProtection="1">
      <alignment horizontal="left"/>
    </xf>
    <xf numFmtId="42" fontId="6" fillId="5" borderId="0" xfId="2" applyNumberFormat="1" applyFont="1" applyFill="1" applyBorder="1" applyProtection="1"/>
    <xf numFmtId="0" fontId="3" fillId="5" borderId="0" xfId="0" applyFont="1" applyFill="1" applyProtection="1"/>
    <xf numFmtId="0" fontId="6" fillId="5" borderId="0" xfId="0" applyFont="1" applyFill="1" applyAlignment="1" applyProtection="1">
      <alignment vertical="top" wrapText="1"/>
    </xf>
    <xf numFmtId="0" fontId="17" fillId="5" borderId="0" xfId="0" applyFont="1" applyFill="1" applyProtection="1"/>
    <xf numFmtId="0" fontId="6" fillId="5" borderId="0" xfId="0" applyFont="1" applyFill="1" applyProtection="1"/>
    <xf numFmtId="167" fontId="0" fillId="5" borderId="0" xfId="0" applyNumberFormat="1" applyFill="1" applyBorder="1" applyProtection="1"/>
    <xf numFmtId="0" fontId="0" fillId="5" borderId="0" xfId="0" applyFill="1" applyBorder="1" applyProtection="1"/>
    <xf numFmtId="0" fontId="7" fillId="5" borderId="0" xfId="0" applyFont="1" applyFill="1" applyAlignment="1" applyProtection="1"/>
    <xf numFmtId="14" fontId="22" fillId="5" borderId="0" xfId="0" applyNumberFormat="1" applyFont="1" applyFill="1" applyProtection="1"/>
    <xf numFmtId="0" fontId="23" fillId="5" borderId="0" xfId="0" applyFont="1" applyFill="1" applyProtection="1"/>
    <xf numFmtId="0" fontId="0" fillId="5" borderId="0" xfId="0" applyFill="1"/>
    <xf numFmtId="0" fontId="3" fillId="5" borderId="0" xfId="5" applyFont="1" applyFill="1" applyAlignment="1">
      <alignment wrapText="1"/>
    </xf>
    <xf numFmtId="0" fontId="4" fillId="5" borderId="0" xfId="5" applyFont="1" applyFill="1" applyBorder="1" applyAlignment="1">
      <alignment vertical="center" wrapText="1"/>
    </xf>
    <xf numFmtId="0" fontId="6" fillId="5" borderId="0" xfId="5" applyFill="1" applyBorder="1" applyAlignment="1">
      <alignment wrapText="1"/>
    </xf>
    <xf numFmtId="0" fontId="9" fillId="5" borderId="0" xfId="5" applyFont="1" applyFill="1" applyBorder="1"/>
    <xf numFmtId="3" fontId="9" fillId="5" borderId="0" xfId="5" applyNumberFormat="1" applyFont="1" applyFill="1" applyBorder="1"/>
    <xf numFmtId="165" fontId="9" fillId="5" borderId="0" xfId="5" applyNumberFormat="1" applyFont="1" applyFill="1" applyBorder="1"/>
    <xf numFmtId="166" fontId="9" fillId="5" borderId="0" xfId="5" applyNumberFormat="1" applyFont="1" applyFill="1" applyBorder="1"/>
    <xf numFmtId="0" fontId="6" fillId="5" borderId="0" xfId="5" applyFont="1" applyFill="1" applyBorder="1" applyAlignment="1">
      <alignment wrapText="1"/>
    </xf>
    <xf numFmtId="0" fontId="6" fillId="5" borderId="0" xfId="5" applyNumberFormat="1" applyFont="1" applyFill="1" applyBorder="1" applyAlignment="1">
      <alignment vertical="center"/>
    </xf>
    <xf numFmtId="6" fontId="6" fillId="5" borderId="0" xfId="5" applyNumberFormat="1" applyFill="1" applyBorder="1" applyAlignment="1">
      <alignment vertical="center"/>
    </xf>
    <xf numFmtId="6" fontId="10" fillId="5" borderId="0" xfId="5" applyNumberFormat="1" applyFont="1" applyFill="1" applyBorder="1" applyAlignment="1">
      <alignment vertical="center"/>
    </xf>
    <xf numFmtId="0" fontId="9" fillId="5" borderId="0" xfId="5" applyFont="1" applyFill="1" applyAlignment="1">
      <alignment vertical="center" wrapText="1"/>
    </xf>
    <xf numFmtId="0" fontId="3" fillId="5" borderId="0" xfId="5" applyFont="1" applyFill="1" applyBorder="1" applyAlignment="1">
      <alignment wrapText="1"/>
    </xf>
    <xf numFmtId="0" fontId="6" fillId="5" borderId="0" xfId="5" applyFill="1" applyBorder="1"/>
    <xf numFmtId="0" fontId="6" fillId="5" borderId="0" xfId="5" applyFill="1"/>
    <xf numFmtId="0" fontId="6" fillId="5" borderId="0" xfId="5" applyFill="1" applyAlignment="1">
      <alignment wrapText="1"/>
    </xf>
    <xf numFmtId="0" fontId="7" fillId="5" borderId="0" xfId="0" applyFont="1" applyFill="1" applyAlignment="1"/>
    <xf numFmtId="14" fontId="22" fillId="5" borderId="0" xfId="0" applyNumberFormat="1" applyFont="1" applyFill="1"/>
    <xf numFmtId="0" fontId="24" fillId="5" borderId="0" xfId="5" applyFont="1" applyFill="1" applyBorder="1" applyAlignment="1">
      <alignment horizontal="justify" vertical="center" wrapText="1"/>
    </xf>
    <xf numFmtId="0" fontId="25" fillId="5" borderId="0" xfId="5" applyFont="1" applyFill="1" applyBorder="1" applyAlignment="1">
      <alignment horizontal="justify" vertical="center" wrapText="1"/>
    </xf>
    <xf numFmtId="0" fontId="6" fillId="5" borderId="0" xfId="5" applyFont="1" applyFill="1" applyAlignment="1">
      <alignment horizontal="right"/>
    </xf>
    <xf numFmtId="0" fontId="6" fillId="5" borderId="0" xfId="5" applyFont="1" applyFill="1" applyAlignment="1">
      <alignment vertical="top" wrapText="1"/>
    </xf>
    <xf numFmtId="0" fontId="19" fillId="5" borderId="0" xfId="7" applyFill="1" applyAlignment="1" applyProtection="1">
      <alignment horizontal="right"/>
    </xf>
    <xf numFmtId="0" fontId="6" fillId="5" borderId="0" xfId="5" applyFont="1" applyFill="1"/>
    <xf numFmtId="42" fontId="6" fillId="5" borderId="0" xfId="6" applyNumberFormat="1" applyFont="1" applyFill="1" applyBorder="1"/>
    <xf numFmtId="0" fontId="3" fillId="5" borderId="0" xfId="5" applyFont="1" applyFill="1" applyAlignment="1">
      <alignment horizontal="right" wrapText="1"/>
    </xf>
    <xf numFmtId="0" fontId="19" fillId="5" borderId="0" xfId="7" applyFill="1" applyAlignment="1" applyProtection="1">
      <alignment horizontal="right" wrapText="1"/>
    </xf>
    <xf numFmtId="0" fontId="19" fillId="5" borderId="0" xfId="7" applyFill="1" applyAlignment="1" applyProtection="1">
      <alignment horizontal="right" vertical="top" wrapText="1"/>
    </xf>
    <xf numFmtId="0" fontId="11" fillId="5" borderId="0" xfId="5" applyFont="1" applyFill="1" applyBorder="1" applyAlignment="1">
      <alignment horizontal="justify" vertical="center" wrapText="1"/>
    </xf>
    <xf numFmtId="0" fontId="9" fillId="5" borderId="0" xfId="0" applyFont="1" applyFill="1" applyBorder="1" applyAlignment="1"/>
    <xf numFmtId="9" fontId="9" fillId="5" borderId="0" xfId="3" applyFont="1" applyFill="1" applyBorder="1" applyAlignment="1"/>
    <xf numFmtId="10" fontId="9" fillId="5" borderId="0" xfId="0" applyNumberFormat="1" applyFont="1" applyFill="1" applyBorder="1" applyAlignment="1"/>
    <xf numFmtId="0" fontId="28" fillId="5" borderId="0" xfId="0" applyFont="1" applyFill="1" applyAlignment="1"/>
    <xf numFmtId="0" fontId="28" fillId="5" borderId="0" xfId="0" applyFont="1" applyFill="1"/>
    <xf numFmtId="0" fontId="9" fillId="5" borderId="0" xfId="0" applyFont="1" applyFill="1" applyAlignment="1">
      <alignment wrapText="1"/>
    </xf>
    <xf numFmtId="0" fontId="29" fillId="5" borderId="16" xfId="0" applyFont="1" applyFill="1" applyBorder="1" applyAlignment="1">
      <alignment vertical="top"/>
    </xf>
    <xf numFmtId="0" fontId="29" fillId="5" borderId="16" xfId="0" applyFont="1" applyFill="1" applyBorder="1" applyAlignment="1"/>
    <xf numFmtId="9" fontId="29" fillId="5" borderId="16" xfId="3" applyFont="1" applyFill="1" applyBorder="1" applyAlignment="1"/>
    <xf numFmtId="10" fontId="29" fillId="5" borderId="16" xfId="0" applyNumberFormat="1" applyFont="1" applyFill="1" applyBorder="1" applyAlignment="1"/>
    <xf numFmtId="0" fontId="9" fillId="5" borderId="16" xfId="0" applyFont="1" applyFill="1" applyBorder="1" applyAlignment="1"/>
    <xf numFmtId="0" fontId="28" fillId="5" borderId="16" xfId="0" applyFont="1" applyFill="1" applyBorder="1" applyAlignment="1"/>
    <xf numFmtId="0" fontId="28" fillId="5" borderId="16" xfId="0" applyFont="1" applyFill="1" applyBorder="1"/>
    <xf numFmtId="14" fontId="22" fillId="5" borderId="16" xfId="0" applyNumberFormat="1" applyFont="1" applyFill="1" applyBorder="1" applyAlignment="1">
      <alignment horizontal="right" wrapText="1"/>
    </xf>
    <xf numFmtId="9" fontId="9" fillId="5" borderId="0" xfId="3" applyFont="1" applyFill="1" applyAlignment="1"/>
    <xf numFmtId="37" fontId="9" fillId="5" borderId="0" xfId="1" applyNumberFormat="1" applyFont="1" applyFill="1" applyBorder="1" applyAlignment="1"/>
    <xf numFmtId="0" fontId="9" fillId="5" borderId="0" xfId="0" applyFont="1" applyFill="1" applyAlignment="1">
      <alignment horizontal="left" wrapText="1"/>
    </xf>
    <xf numFmtId="3" fontId="9" fillId="5" borderId="0" xfId="1" applyNumberFormat="1" applyFont="1" applyFill="1" applyBorder="1" applyAlignment="1"/>
    <xf numFmtId="169" fontId="9" fillId="5" borderId="0" xfId="0" applyNumberFormat="1" applyFont="1" applyFill="1" applyBorder="1" applyAlignment="1"/>
    <xf numFmtId="2" fontId="9" fillId="5" borderId="0" xfId="1" applyNumberFormat="1" applyFont="1" applyFill="1" applyBorder="1" applyAlignment="1"/>
    <xf numFmtId="2" fontId="9" fillId="5" borderId="0" xfId="0" applyNumberFormat="1" applyFont="1" applyFill="1" applyBorder="1" applyAlignment="1"/>
    <xf numFmtId="0" fontId="29" fillId="5" borderId="0" xfId="0" applyFont="1" applyFill="1" applyBorder="1" applyAlignment="1"/>
    <xf numFmtId="0" fontId="9" fillId="5" borderId="0" xfId="0" applyFont="1" applyFill="1" applyAlignment="1">
      <alignment horizontal="center"/>
    </xf>
    <xf numFmtId="0" fontId="27" fillId="5" borderId="0" xfId="0" applyFont="1" applyFill="1" applyBorder="1" applyAlignment="1"/>
    <xf numFmtId="0" fontId="4" fillId="5" borderId="0" xfId="0" applyFont="1" applyFill="1" applyBorder="1" applyAlignment="1"/>
    <xf numFmtId="10" fontId="9" fillId="5" borderId="0" xfId="0" applyNumberFormat="1" applyFont="1" applyFill="1" applyAlignment="1"/>
    <xf numFmtId="0" fontId="31" fillId="5" borderId="0" xfId="0" applyFont="1" applyFill="1" applyBorder="1" applyAlignment="1">
      <alignment horizontal="center"/>
    </xf>
    <xf numFmtId="0" fontId="31" fillId="5" borderId="0" xfId="0" applyFont="1" applyFill="1" applyAlignment="1">
      <alignment horizontal="center" wrapText="1"/>
    </xf>
    <xf numFmtId="0" fontId="31" fillId="5" borderId="0" xfId="0" applyFont="1" applyFill="1" applyAlignment="1">
      <alignment horizontal="center"/>
    </xf>
    <xf numFmtId="171" fontId="31" fillId="5" borderId="0" xfId="0" applyNumberFormat="1" applyFont="1" applyFill="1" applyAlignment="1">
      <alignment horizontal="center" vertical="center"/>
    </xf>
    <xf numFmtId="0" fontId="31" fillId="5" borderId="0" xfId="0" applyFont="1" applyFill="1" applyAlignment="1">
      <alignment horizontal="center" vertical="center"/>
    </xf>
    <xf numFmtId="0" fontId="31" fillId="5" borderId="0" xfId="0" applyFont="1" applyFill="1" applyBorder="1" applyAlignment="1">
      <alignment horizontal="center" vertical="center"/>
    </xf>
    <xf numFmtId="0" fontId="9" fillId="5" borderId="0" xfId="0" applyFont="1" applyFill="1" applyAlignment="1">
      <alignment horizontal="center" vertical="center"/>
    </xf>
    <xf numFmtId="0" fontId="27" fillId="5" borderId="7" xfId="0" applyFont="1" applyFill="1" applyBorder="1" applyAlignment="1"/>
    <xf numFmtId="0" fontId="9" fillId="5" borderId="7" xfId="0" applyFont="1" applyFill="1" applyBorder="1" applyAlignment="1"/>
    <xf numFmtId="37" fontId="9" fillId="5" borderId="7" xfId="1" applyNumberFormat="1" applyFont="1" applyFill="1" applyBorder="1" applyAlignment="1"/>
    <xf numFmtId="169" fontId="9" fillId="5" borderId="7" xfId="0" applyNumberFormat="1" applyFont="1" applyFill="1" applyBorder="1" applyAlignment="1"/>
    <xf numFmtId="2" fontId="9" fillId="5" borderId="7" xfId="1" applyNumberFormat="1" applyFont="1" applyFill="1" applyBorder="1" applyAlignment="1"/>
    <xf numFmtId="2" fontId="9" fillId="5" borderId="7" xfId="0" applyNumberFormat="1" applyFont="1" applyFill="1" applyBorder="1" applyAlignment="1"/>
    <xf numFmtId="0" fontId="9" fillId="5" borderId="17" xfId="0" applyFont="1" applyFill="1" applyBorder="1" applyAlignment="1"/>
    <xf numFmtId="0" fontId="9" fillId="5" borderId="20" xfId="0" applyFont="1" applyFill="1" applyBorder="1" applyAlignment="1"/>
    <xf numFmtId="37" fontId="9" fillId="5" borderId="20" xfId="1" applyNumberFormat="1" applyFont="1" applyFill="1" applyBorder="1" applyAlignment="1"/>
    <xf numFmtId="0" fontId="4" fillId="2" borderId="1"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20" fillId="5" borderId="0" xfId="0" applyFont="1" applyFill="1" applyAlignment="1" applyProtection="1">
      <alignment horizontal="left" vertical="center" wrapText="1"/>
    </xf>
    <xf numFmtId="0" fontId="21" fillId="5" borderId="0" xfId="0" applyFont="1" applyFill="1" applyAlignment="1" applyProtection="1">
      <alignment horizontal="left" vertical="center" wrapText="1"/>
    </xf>
    <xf numFmtId="0" fontId="14" fillId="8" borderId="7" xfId="0" applyFont="1" applyFill="1" applyBorder="1" applyAlignment="1" applyProtection="1">
      <alignment horizontal="center" vertical="top" wrapText="1"/>
    </xf>
    <xf numFmtId="0" fontId="6" fillId="5" borderId="0" xfId="0" applyFont="1" applyFill="1" applyAlignment="1" applyProtection="1">
      <alignment vertical="top" wrapText="1"/>
    </xf>
    <xf numFmtId="0" fontId="0" fillId="5" borderId="0" xfId="0" applyFill="1" applyAlignment="1" applyProtection="1">
      <alignment vertical="top" wrapText="1"/>
    </xf>
    <xf numFmtId="0" fontId="3" fillId="5" borderId="0" xfId="0" applyFont="1" applyFill="1" applyBorder="1" applyAlignment="1" applyProtection="1">
      <alignment horizontal="left" wrapText="1"/>
    </xf>
    <xf numFmtId="0" fontId="18" fillId="5" borderId="0" xfId="4" applyFill="1" applyBorder="1" applyAlignment="1" applyProtection="1">
      <alignment horizontal="right" wrapText="1"/>
    </xf>
    <xf numFmtId="0" fontId="6" fillId="5" borderId="0" xfId="0" applyFont="1" applyFill="1" applyBorder="1" applyAlignment="1" applyProtection="1">
      <alignment horizontal="left" wrapText="1"/>
    </xf>
    <xf numFmtId="0" fontId="18" fillId="5" borderId="0" xfId="4" applyFill="1" applyAlignment="1" applyProtection="1">
      <alignment horizontal="right" wrapText="1"/>
    </xf>
    <xf numFmtId="0" fontId="6" fillId="5" borderId="0" xfId="0" applyFont="1" applyFill="1" applyProtection="1"/>
    <xf numFmtId="0" fontId="10" fillId="5" borderId="0" xfId="0" applyFont="1" applyFill="1" applyBorder="1" applyAlignment="1" applyProtection="1">
      <alignment horizontal="left" vertical="top" wrapText="1"/>
    </xf>
    <xf numFmtId="0" fontId="11" fillId="4" borderId="0" xfId="0" applyFont="1" applyFill="1" applyBorder="1" applyAlignment="1" applyProtection="1">
      <alignment horizontal="justify" vertical="center" wrapText="1"/>
    </xf>
    <xf numFmtId="0" fontId="14" fillId="2" borderId="7" xfId="0" applyFont="1" applyFill="1" applyBorder="1" applyAlignment="1" applyProtection="1">
      <alignment horizontal="center" vertical="top" wrapText="1"/>
    </xf>
    <xf numFmtId="0" fontId="15" fillId="5" borderId="0" xfId="0" applyFont="1" applyFill="1" applyProtection="1"/>
    <xf numFmtId="0" fontId="2" fillId="5" borderId="0" xfId="0" applyFont="1" applyFill="1" applyAlignment="1">
      <alignment horizontal="center" vertical="top"/>
    </xf>
    <xf numFmtId="0" fontId="3" fillId="5" borderId="0" xfId="0" applyFont="1" applyFill="1" applyAlignment="1">
      <alignment horizontal="center" vertical="top"/>
    </xf>
    <xf numFmtId="0" fontId="4" fillId="2" borderId="4" xfId="5" applyFont="1" applyFill="1" applyBorder="1" applyAlignment="1">
      <alignment vertical="center" wrapText="1"/>
    </xf>
    <xf numFmtId="0" fontId="4" fillId="2" borderId="5" xfId="5" applyFont="1" applyFill="1" applyBorder="1" applyAlignment="1">
      <alignment vertical="center" wrapText="1"/>
    </xf>
    <xf numFmtId="0" fontId="4" fillId="2" borderId="6" xfId="5" applyFont="1" applyFill="1" applyBorder="1" applyAlignment="1">
      <alignment vertical="center" wrapText="1"/>
    </xf>
    <xf numFmtId="0" fontId="9" fillId="13" borderId="4" xfId="5" applyFont="1" applyFill="1" applyBorder="1" applyAlignment="1">
      <alignment vertical="center"/>
    </xf>
    <xf numFmtId="0" fontId="9" fillId="13" borderId="5" xfId="5" applyFont="1" applyFill="1" applyBorder="1" applyAlignment="1">
      <alignment vertical="center"/>
    </xf>
    <xf numFmtId="0" fontId="9" fillId="13" borderId="6" xfId="5" applyFont="1" applyFill="1" applyBorder="1" applyAlignment="1">
      <alignment vertical="center"/>
    </xf>
    <xf numFmtId="0" fontId="6" fillId="5" borderId="0" xfId="5" applyFont="1" applyFill="1" applyAlignment="1">
      <alignment vertical="top"/>
    </xf>
    <xf numFmtId="0" fontId="20" fillId="5" borderId="0" xfId="5" applyFont="1" applyFill="1" applyAlignment="1">
      <alignment horizontal="left" wrapText="1"/>
    </xf>
    <xf numFmtId="9" fontId="9" fillId="13" borderId="4" xfId="3" applyFont="1" applyFill="1" applyBorder="1" applyAlignment="1">
      <alignment vertical="center"/>
    </xf>
    <xf numFmtId="9" fontId="9" fillId="13" borderId="5" xfId="3" applyFont="1" applyFill="1" applyBorder="1" applyAlignment="1">
      <alignment vertical="center"/>
    </xf>
    <xf numFmtId="9" fontId="9" fillId="13" borderId="6" xfId="3" applyFont="1" applyFill="1" applyBorder="1" applyAlignment="1">
      <alignment vertical="center"/>
    </xf>
    <xf numFmtId="0" fontId="24" fillId="5" borderId="0" xfId="5" applyFont="1" applyFill="1" applyBorder="1" applyAlignment="1">
      <alignment horizontal="justify" vertical="center" wrapText="1"/>
    </xf>
    <xf numFmtId="0" fontId="14" fillId="2" borderId="7" xfId="5" applyFont="1" applyFill="1" applyBorder="1" applyAlignment="1">
      <alignment horizontal="center" vertical="top" wrapText="1"/>
    </xf>
    <xf numFmtId="0" fontId="14" fillId="8" borderId="7" xfId="5" applyFont="1" applyFill="1" applyBorder="1" applyAlignment="1">
      <alignment horizontal="center" vertical="top" wrapText="1"/>
    </xf>
    <xf numFmtId="0" fontId="9" fillId="12" borderId="4" xfId="0" applyFont="1" applyFill="1" applyBorder="1" applyAlignment="1">
      <alignment horizontal="right"/>
    </xf>
    <xf numFmtId="0" fontId="0" fillId="0" borderId="6" xfId="0" applyBorder="1" applyAlignment="1"/>
    <xf numFmtId="3" fontId="9" fillId="5" borderId="0" xfId="0" applyNumberFormat="1" applyFont="1" applyFill="1" applyBorder="1" applyAlignment="1"/>
    <xf numFmtId="14" fontId="9" fillId="12" borderId="4" xfId="0" applyNumberFormat="1" applyFont="1" applyFill="1" applyBorder="1" applyAlignment="1">
      <alignment horizontal="right"/>
    </xf>
    <xf numFmtId="14" fontId="0" fillId="0" borderId="6" xfId="0" applyNumberFormat="1" applyBorder="1" applyAlignment="1"/>
    <xf numFmtId="165" fontId="9" fillId="5" borderId="0" xfId="0" applyNumberFormat="1" applyFont="1" applyFill="1" applyBorder="1" applyAlignment="1"/>
    <xf numFmtId="166" fontId="9" fillId="5" borderId="0" xfId="1" applyNumberFormat="1" applyFont="1" applyFill="1" applyBorder="1" applyAlignment="1"/>
    <xf numFmtId="44" fontId="9" fillId="12" borderId="4" xfId="2" applyFont="1" applyFill="1" applyBorder="1" applyAlignment="1">
      <alignment horizontal="right"/>
    </xf>
    <xf numFmtId="44" fontId="0" fillId="0" borderId="6" xfId="2" applyFont="1" applyBorder="1" applyAlignment="1"/>
    <xf numFmtId="10" fontId="9" fillId="12" borderId="4" xfId="3" applyNumberFormat="1" applyFont="1" applyFill="1" applyBorder="1" applyAlignment="1">
      <alignment horizontal="right"/>
    </xf>
    <xf numFmtId="10" fontId="0" fillId="0" borderId="6" xfId="3" applyNumberFormat="1" applyFont="1" applyBorder="1" applyAlignment="1"/>
    <xf numFmtId="0" fontId="31" fillId="14" borderId="4" xfId="0" applyFont="1" applyFill="1" applyBorder="1" applyAlignment="1">
      <alignment horizontal="center" vertical="center"/>
    </xf>
    <xf numFmtId="0" fontId="31" fillId="14" borderId="5" xfId="0" applyFont="1" applyFill="1" applyBorder="1" applyAlignment="1">
      <alignment horizontal="center" vertical="center"/>
    </xf>
    <xf numFmtId="0" fontId="31" fillId="14" borderId="6" xfId="0" applyFont="1" applyFill="1" applyBorder="1" applyAlignment="1">
      <alignment horizontal="center" vertical="center"/>
    </xf>
    <xf numFmtId="9" fontId="31" fillId="14" borderId="6" xfId="3" applyFont="1" applyFill="1" applyBorder="1" applyAlignment="1">
      <alignment horizontal="center" vertical="center" wrapText="1"/>
    </xf>
    <xf numFmtId="9" fontId="31" fillId="14" borderId="7" xfId="3" applyFont="1" applyFill="1" applyBorder="1" applyAlignment="1">
      <alignment horizontal="center" vertical="center" wrapText="1"/>
    </xf>
    <xf numFmtId="0" fontId="32" fillId="2" borderId="7" xfId="0" applyFont="1" applyFill="1" applyBorder="1" applyAlignment="1">
      <alignment horizontal="center" vertical="center" wrapText="1"/>
    </xf>
    <xf numFmtId="0" fontId="31" fillId="14" borderId="7" xfId="0" applyFont="1" applyFill="1" applyBorder="1" applyAlignment="1">
      <alignment horizontal="center" vertical="center" wrapText="1"/>
    </xf>
    <xf numFmtId="0" fontId="32" fillId="8" borderId="7" xfId="0" applyFont="1" applyFill="1" applyBorder="1" applyAlignment="1">
      <alignment horizontal="center" vertical="center" wrapText="1"/>
    </xf>
    <xf numFmtId="9" fontId="9" fillId="5" borderId="10" xfId="3" applyFont="1" applyFill="1" applyBorder="1" applyAlignment="1">
      <alignment horizontal="center"/>
    </xf>
  </cellXfs>
  <cellStyles count="8">
    <cellStyle name="Comma" xfId="1" builtinId="3"/>
    <cellStyle name="Currency" xfId="2" builtinId="4"/>
    <cellStyle name="Currency 2" xfId="6"/>
    <cellStyle name="Hyperlink" xfId="4" builtinId="8"/>
    <cellStyle name="Hyperlink 2" xfId="7"/>
    <cellStyle name="Normal" xfId="0" builtinId="0"/>
    <cellStyle name="Normal 2" xfId="5"/>
    <cellStyle name="Percent" xfId="3" builtinId="5"/>
  </cellStyles>
  <dxfs count="3">
    <dxf>
      <fill>
        <patternFill>
          <bgColor theme="9" tint="0.59996337778862885"/>
        </patternFill>
      </fill>
    </dxf>
    <dxf>
      <fill>
        <patternFill>
          <bgColor theme="9" tint="0.59996337778862885"/>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latin typeface="Verdana" pitchFamily="34" charset="0"/>
                <a:ea typeface="Verdana" pitchFamily="34" charset="0"/>
                <a:cs typeface="Verdana" pitchFamily="34" charset="0"/>
              </a:rPr>
              <a:t>Monthly</a:t>
            </a:r>
          </a:p>
        </c:rich>
      </c:tx>
      <c:layout>
        <c:manualLayout>
          <c:xMode val="edge"/>
          <c:yMode val="edge"/>
          <c:x val="0.67906373241806306"/>
          <c:y val="6.4435488870977747E-2"/>
        </c:manualLayout>
      </c:layout>
      <c:overlay val="1"/>
      <c:spPr>
        <a:noFill/>
      </c:spPr>
    </c:title>
    <c:autoTitleDeleted val="0"/>
    <c:plotArea>
      <c:layout/>
      <c:barChart>
        <c:barDir val="col"/>
        <c:grouping val="clustered"/>
        <c:varyColors val="0"/>
        <c:ser>
          <c:idx val="0"/>
          <c:order val="0"/>
          <c:tx>
            <c:strRef>
              <c:f>Charts!$B$15</c:f>
              <c:strCache>
                <c:ptCount val="1"/>
                <c:pt idx="0">
                  <c:v>Without Optional COLA</c:v>
                </c:pt>
              </c:strCache>
            </c:strRef>
          </c:tx>
          <c:invertIfNegative val="0"/>
          <c:cat>
            <c:strRef>
              <c:f>Charts!$A$16:$A$18</c:f>
              <c:strCache>
                <c:ptCount val="1"/>
                <c:pt idx="0">
                  <c:v>0</c:v>
                </c:pt>
              </c:strCache>
            </c:strRef>
          </c:cat>
          <c:val>
            <c:numRef>
              <c:f>Charts!$B$16:$B$18</c:f>
              <c:numCache>
                <c:formatCode>"$"#,##0</c:formatCode>
                <c:ptCount val="3"/>
                <c:pt idx="0">
                  <c:v>0</c:v>
                </c:pt>
                <c:pt idx="1">
                  <c:v>0</c:v>
                </c:pt>
                <c:pt idx="2">
                  <c:v>0</c:v>
                </c:pt>
              </c:numCache>
            </c:numRef>
          </c:val>
          <c:extLst>
            <c:ext xmlns:c16="http://schemas.microsoft.com/office/drawing/2014/chart" uri="{C3380CC4-5D6E-409C-BE32-E72D297353CC}">
              <c16:uniqueId val="{00000000-1E14-43EB-B79E-A376AB4D286A}"/>
            </c:ext>
          </c:extLst>
        </c:ser>
        <c:ser>
          <c:idx val="1"/>
          <c:order val="1"/>
          <c:tx>
            <c:strRef>
              <c:f>Charts!$C$15</c:f>
              <c:strCache>
                <c:ptCount val="1"/>
                <c:pt idx="0">
                  <c:v>With Optional COLA</c:v>
                </c:pt>
              </c:strCache>
            </c:strRef>
          </c:tx>
          <c:invertIfNegative val="0"/>
          <c:cat>
            <c:strRef>
              <c:f>Charts!$A$16:$A$18</c:f>
              <c:strCache>
                <c:ptCount val="1"/>
                <c:pt idx="0">
                  <c:v>0</c:v>
                </c:pt>
              </c:strCache>
            </c:strRef>
          </c:cat>
          <c:val>
            <c:numRef>
              <c:f>Charts!$C$16:$C$18</c:f>
              <c:numCache>
                <c:formatCode>"$"#,##0</c:formatCode>
                <c:ptCount val="3"/>
                <c:pt idx="0">
                  <c:v>0</c:v>
                </c:pt>
                <c:pt idx="1">
                  <c:v>0</c:v>
                </c:pt>
                <c:pt idx="2">
                  <c:v>0</c:v>
                </c:pt>
              </c:numCache>
            </c:numRef>
          </c:val>
          <c:extLst>
            <c:ext xmlns:c16="http://schemas.microsoft.com/office/drawing/2014/chart" uri="{C3380CC4-5D6E-409C-BE32-E72D297353CC}">
              <c16:uniqueId val="{00000001-1E14-43EB-B79E-A376AB4D286A}"/>
            </c:ext>
          </c:extLst>
        </c:ser>
        <c:dLbls>
          <c:showLegendKey val="0"/>
          <c:showVal val="0"/>
          <c:showCatName val="0"/>
          <c:showSerName val="0"/>
          <c:showPercent val="0"/>
          <c:showBubbleSize val="0"/>
        </c:dLbls>
        <c:gapWidth val="150"/>
        <c:axId val="224903264"/>
        <c:axId val="224900520"/>
      </c:barChart>
      <c:catAx>
        <c:axId val="224903264"/>
        <c:scaling>
          <c:orientation val="minMax"/>
        </c:scaling>
        <c:delete val="0"/>
        <c:axPos val="b"/>
        <c:numFmt formatCode="0" sourceLinked="0"/>
        <c:majorTickMark val="out"/>
        <c:minorTickMark val="none"/>
        <c:tickLblPos val="nextTo"/>
        <c:txPr>
          <a:bodyPr/>
          <a:lstStyle/>
          <a:p>
            <a:pPr>
              <a:defRPr sz="800">
                <a:latin typeface="Verdana" pitchFamily="34" charset="0"/>
                <a:ea typeface="Verdana" pitchFamily="34" charset="0"/>
                <a:cs typeface="Verdana" pitchFamily="34" charset="0"/>
              </a:defRPr>
            </a:pPr>
            <a:endParaRPr lang="en-US"/>
          </a:p>
        </c:txPr>
        <c:crossAx val="224900520"/>
        <c:crosses val="autoZero"/>
        <c:auto val="1"/>
        <c:lblAlgn val="ctr"/>
        <c:lblOffset val="100"/>
        <c:noMultiLvlLbl val="0"/>
      </c:catAx>
      <c:valAx>
        <c:axId val="224900520"/>
        <c:scaling>
          <c:orientation val="minMax"/>
        </c:scaling>
        <c:delete val="0"/>
        <c:axPos val="l"/>
        <c:majorGridlines/>
        <c:numFmt formatCode="&quot;$&quot;#,##0" sourceLinked="1"/>
        <c:majorTickMark val="out"/>
        <c:minorTickMark val="none"/>
        <c:tickLblPos val="nextTo"/>
        <c:txPr>
          <a:bodyPr/>
          <a:lstStyle/>
          <a:p>
            <a:pPr>
              <a:defRPr sz="800">
                <a:latin typeface="Verdana" pitchFamily="34" charset="0"/>
                <a:ea typeface="Verdana" pitchFamily="34" charset="0"/>
                <a:cs typeface="Verdana" pitchFamily="34" charset="0"/>
              </a:defRPr>
            </a:pPr>
            <a:endParaRPr lang="en-US"/>
          </a:p>
        </c:txPr>
        <c:crossAx val="224903264"/>
        <c:crosses val="autoZero"/>
        <c:crossBetween val="between"/>
      </c:valAx>
    </c:plotArea>
    <c:legend>
      <c:legendPos val="r"/>
      <c:layout>
        <c:manualLayout>
          <c:xMode val="edge"/>
          <c:yMode val="edge"/>
          <c:x val="0.65283235749377488"/>
          <c:y val="0.29399301465269601"/>
          <c:w val="0.33290854027861905"/>
          <c:h val="0.63340401347469366"/>
        </c:manualLayout>
      </c:layout>
      <c:overlay val="0"/>
      <c:txPr>
        <a:bodyPr/>
        <a:lstStyle/>
        <a:p>
          <a:pPr>
            <a:defRPr sz="800">
              <a:latin typeface="Verdana" pitchFamily="34" charset="0"/>
              <a:ea typeface="Verdana" pitchFamily="34" charset="0"/>
              <a:cs typeface="Verdana" pitchFamily="34" charset="0"/>
            </a:defRPr>
          </a:pPr>
          <a:endParaRPr lang="en-US"/>
        </a:p>
      </c:txPr>
    </c:legend>
    <c:plotVisOnly val="1"/>
    <c:dispBlanksAs val="gap"/>
    <c:showDLblsOverMax val="0"/>
  </c:chart>
  <c:spPr>
    <a:solidFill>
      <a:srgbClr val="8EB4BA"/>
    </a:solidFill>
  </c:spPr>
  <c:printSettings>
    <c:headerFooter/>
    <c:pageMargins b="0.75000000000000655" l="0.70000000000000062" r="0.70000000000000062" t="0.750000000000006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Verdana" pitchFamily="34" charset="0"/>
                <a:ea typeface="Verdana" pitchFamily="34" charset="0"/>
                <a:cs typeface="Verdana" pitchFamily="34" charset="0"/>
              </a:defRPr>
            </a:pPr>
            <a:r>
              <a:rPr lang="en-US" sz="1600">
                <a:latin typeface="Verdana" pitchFamily="34" charset="0"/>
                <a:ea typeface="Verdana" pitchFamily="34" charset="0"/>
                <a:cs typeface="Verdana" pitchFamily="34" charset="0"/>
              </a:rPr>
              <a:t>Cumulative</a:t>
            </a:r>
          </a:p>
        </c:rich>
      </c:tx>
      <c:layout>
        <c:manualLayout>
          <c:xMode val="edge"/>
          <c:yMode val="edge"/>
          <c:x val="0.82975401758990652"/>
          <c:y val="7.407407407407407E-2"/>
        </c:manualLayout>
      </c:layout>
      <c:overlay val="1"/>
      <c:spPr>
        <a:noFill/>
      </c:spPr>
    </c:title>
    <c:autoTitleDeleted val="0"/>
    <c:plotArea>
      <c:layout>
        <c:manualLayout>
          <c:layoutTarget val="inner"/>
          <c:xMode val="edge"/>
          <c:yMode val="edge"/>
          <c:x val="0.11480347086357169"/>
          <c:y val="6.853407212987267E-2"/>
          <c:w val="0.69214790391960002"/>
          <c:h val="0.73096675415573054"/>
        </c:manualLayout>
      </c:layout>
      <c:barChart>
        <c:barDir val="col"/>
        <c:grouping val="clustered"/>
        <c:varyColors val="0"/>
        <c:ser>
          <c:idx val="0"/>
          <c:order val="0"/>
          <c:tx>
            <c:strRef>
              <c:f>'Full Comparison'!$P$20</c:f>
              <c:strCache>
                <c:ptCount val="1"/>
                <c:pt idx="0">
                  <c:v>Without Optional COLA</c:v>
                </c:pt>
              </c:strCache>
            </c:strRef>
          </c:tx>
          <c:invertIfNegative val="0"/>
          <c:cat>
            <c:numRef>
              <c:f>'Full Comparison'!$D$25:$D$54</c:f>
              <c:numCache>
                <c:formatCode>0</c:formatCode>
                <c:ptCount val="30"/>
                <c:pt idx="0">
                  <c:v>0</c:v>
                </c:pt>
                <c:pt idx="1">
                  <c:v>1.5003422313483916</c:v>
                </c:pt>
                <c:pt idx="2">
                  <c:v>2.4996577686516086</c:v>
                </c:pt>
                <c:pt idx="3">
                  <c:v>3.4989733059548254</c:v>
                </c:pt>
                <c:pt idx="4">
                  <c:v>4.5010266940451746</c:v>
                </c:pt>
                <c:pt idx="5">
                  <c:v>5.5003422313483918</c:v>
                </c:pt>
                <c:pt idx="6">
                  <c:v>6.4996577686516082</c:v>
                </c:pt>
                <c:pt idx="7">
                  <c:v>7.4989733059548254</c:v>
                </c:pt>
                <c:pt idx="8">
                  <c:v>8.5010266940451746</c:v>
                </c:pt>
                <c:pt idx="9">
                  <c:v>9.500342231348391</c:v>
                </c:pt>
                <c:pt idx="10">
                  <c:v>10.499657768651609</c:v>
                </c:pt>
                <c:pt idx="11">
                  <c:v>11.498973305954825</c:v>
                </c:pt>
                <c:pt idx="12">
                  <c:v>12.501026694045175</c:v>
                </c:pt>
                <c:pt idx="13">
                  <c:v>13.500342231348391</c:v>
                </c:pt>
                <c:pt idx="14">
                  <c:v>14.499657768651609</c:v>
                </c:pt>
                <c:pt idx="15">
                  <c:v>15.498973305954825</c:v>
                </c:pt>
                <c:pt idx="16">
                  <c:v>16.501026694045173</c:v>
                </c:pt>
                <c:pt idx="17">
                  <c:v>17.500342231348391</c:v>
                </c:pt>
                <c:pt idx="18">
                  <c:v>18.499657768651609</c:v>
                </c:pt>
                <c:pt idx="19">
                  <c:v>19.498973305954827</c:v>
                </c:pt>
                <c:pt idx="20">
                  <c:v>20.501026694045173</c:v>
                </c:pt>
                <c:pt idx="21">
                  <c:v>21.500342231348391</c:v>
                </c:pt>
                <c:pt idx="22">
                  <c:v>22.499657768651609</c:v>
                </c:pt>
                <c:pt idx="23">
                  <c:v>23.498973305954827</c:v>
                </c:pt>
                <c:pt idx="24">
                  <c:v>24.501026694045173</c:v>
                </c:pt>
                <c:pt idx="25">
                  <c:v>25.500342231348391</c:v>
                </c:pt>
                <c:pt idx="26">
                  <c:v>26.499657768651609</c:v>
                </c:pt>
                <c:pt idx="27">
                  <c:v>27.498973305954827</c:v>
                </c:pt>
                <c:pt idx="28">
                  <c:v>28.501026694045173</c:v>
                </c:pt>
                <c:pt idx="29">
                  <c:v>29.500342231348391</c:v>
                </c:pt>
              </c:numCache>
            </c:numRef>
          </c:cat>
          <c:val>
            <c:numRef>
              <c:f>'Full Comparison'!$P$25:$P$54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15E2-4CFD-896E-00FE148F92F6}"/>
            </c:ext>
          </c:extLst>
        </c:ser>
        <c:ser>
          <c:idx val="1"/>
          <c:order val="1"/>
          <c:tx>
            <c:strRef>
              <c:f>'Full Comparison'!$Q$20</c:f>
              <c:strCache>
                <c:ptCount val="1"/>
                <c:pt idx="0">
                  <c:v>With Optional COLA</c:v>
                </c:pt>
              </c:strCache>
            </c:strRef>
          </c:tx>
          <c:invertIfNegative val="0"/>
          <c:cat>
            <c:numRef>
              <c:f>'Full Comparison'!$D$25:$D$54</c:f>
              <c:numCache>
                <c:formatCode>0</c:formatCode>
                <c:ptCount val="30"/>
                <c:pt idx="0">
                  <c:v>0</c:v>
                </c:pt>
                <c:pt idx="1">
                  <c:v>1.5003422313483916</c:v>
                </c:pt>
                <c:pt idx="2">
                  <c:v>2.4996577686516086</c:v>
                </c:pt>
                <c:pt idx="3">
                  <c:v>3.4989733059548254</c:v>
                </c:pt>
                <c:pt idx="4">
                  <c:v>4.5010266940451746</c:v>
                </c:pt>
                <c:pt idx="5">
                  <c:v>5.5003422313483918</c:v>
                </c:pt>
                <c:pt idx="6">
                  <c:v>6.4996577686516082</c:v>
                </c:pt>
                <c:pt idx="7">
                  <c:v>7.4989733059548254</c:v>
                </c:pt>
                <c:pt idx="8">
                  <c:v>8.5010266940451746</c:v>
                </c:pt>
                <c:pt idx="9">
                  <c:v>9.500342231348391</c:v>
                </c:pt>
                <c:pt idx="10">
                  <c:v>10.499657768651609</c:v>
                </c:pt>
                <c:pt idx="11">
                  <c:v>11.498973305954825</c:v>
                </c:pt>
                <c:pt idx="12">
                  <c:v>12.501026694045175</c:v>
                </c:pt>
                <c:pt idx="13">
                  <c:v>13.500342231348391</c:v>
                </c:pt>
                <c:pt idx="14">
                  <c:v>14.499657768651609</c:v>
                </c:pt>
                <c:pt idx="15">
                  <c:v>15.498973305954825</c:v>
                </c:pt>
                <c:pt idx="16">
                  <c:v>16.501026694045173</c:v>
                </c:pt>
                <c:pt idx="17">
                  <c:v>17.500342231348391</c:v>
                </c:pt>
                <c:pt idx="18">
                  <c:v>18.499657768651609</c:v>
                </c:pt>
                <c:pt idx="19">
                  <c:v>19.498973305954827</c:v>
                </c:pt>
                <c:pt idx="20">
                  <c:v>20.501026694045173</c:v>
                </c:pt>
                <c:pt idx="21">
                  <c:v>21.500342231348391</c:v>
                </c:pt>
                <c:pt idx="22">
                  <c:v>22.499657768651609</c:v>
                </c:pt>
                <c:pt idx="23">
                  <c:v>23.498973305954827</c:v>
                </c:pt>
                <c:pt idx="24">
                  <c:v>24.501026694045173</c:v>
                </c:pt>
                <c:pt idx="25">
                  <c:v>25.500342231348391</c:v>
                </c:pt>
                <c:pt idx="26">
                  <c:v>26.499657768651609</c:v>
                </c:pt>
                <c:pt idx="27">
                  <c:v>27.498973305954827</c:v>
                </c:pt>
                <c:pt idx="28">
                  <c:v>28.501026694045173</c:v>
                </c:pt>
                <c:pt idx="29">
                  <c:v>29.500342231348391</c:v>
                </c:pt>
              </c:numCache>
            </c:numRef>
          </c:cat>
          <c:val>
            <c:numRef>
              <c:f>'Full Comparison'!$Q$25:$Q$54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15E2-4CFD-896E-00FE148F92F6}"/>
            </c:ext>
          </c:extLst>
        </c:ser>
        <c:dLbls>
          <c:showLegendKey val="0"/>
          <c:showVal val="0"/>
          <c:showCatName val="0"/>
          <c:showSerName val="0"/>
          <c:showPercent val="0"/>
          <c:showBubbleSize val="0"/>
        </c:dLbls>
        <c:gapWidth val="150"/>
        <c:axId val="224901696"/>
        <c:axId val="224898168"/>
      </c:barChart>
      <c:catAx>
        <c:axId val="224901696"/>
        <c:scaling>
          <c:orientation val="minMax"/>
        </c:scaling>
        <c:delete val="0"/>
        <c:axPos val="b"/>
        <c:numFmt formatCode="0" sourceLinked="0"/>
        <c:majorTickMark val="out"/>
        <c:minorTickMark val="none"/>
        <c:tickLblPos val="nextTo"/>
        <c:txPr>
          <a:bodyPr/>
          <a:lstStyle/>
          <a:p>
            <a:pPr>
              <a:defRPr sz="800">
                <a:latin typeface="Verdana" pitchFamily="34" charset="0"/>
                <a:ea typeface="Verdana" pitchFamily="34" charset="0"/>
                <a:cs typeface="Verdana" pitchFamily="34" charset="0"/>
              </a:defRPr>
            </a:pPr>
            <a:endParaRPr lang="en-US"/>
          </a:p>
        </c:txPr>
        <c:crossAx val="224898168"/>
        <c:crosses val="autoZero"/>
        <c:auto val="1"/>
        <c:lblAlgn val="ctr"/>
        <c:lblOffset val="100"/>
        <c:noMultiLvlLbl val="0"/>
      </c:catAx>
      <c:valAx>
        <c:axId val="224898168"/>
        <c:scaling>
          <c:orientation val="minMax"/>
        </c:scaling>
        <c:delete val="0"/>
        <c:axPos val="l"/>
        <c:majorGridlines/>
        <c:numFmt formatCode="\$#,##0" sourceLinked="0"/>
        <c:majorTickMark val="out"/>
        <c:minorTickMark val="none"/>
        <c:tickLblPos val="nextTo"/>
        <c:txPr>
          <a:bodyPr/>
          <a:lstStyle/>
          <a:p>
            <a:pPr>
              <a:defRPr sz="800">
                <a:latin typeface="Verdana" pitchFamily="34" charset="0"/>
                <a:ea typeface="Verdana" pitchFamily="34" charset="0"/>
                <a:cs typeface="Verdana" pitchFamily="34" charset="0"/>
              </a:defRPr>
            </a:pPr>
            <a:endParaRPr lang="en-US"/>
          </a:p>
        </c:txPr>
        <c:crossAx val="224901696"/>
        <c:crosses val="autoZero"/>
        <c:crossBetween val="between"/>
      </c:valAx>
    </c:plotArea>
    <c:legend>
      <c:legendPos val="r"/>
      <c:layout>
        <c:manualLayout>
          <c:xMode val="edge"/>
          <c:yMode val="edge"/>
          <c:x val="0.82580479194486656"/>
          <c:y val="0.36985855934674833"/>
          <c:w val="0.15005952326134675"/>
          <c:h val="0.4146038689608243"/>
        </c:manualLayout>
      </c:layout>
      <c:overlay val="0"/>
      <c:txPr>
        <a:bodyPr/>
        <a:lstStyle/>
        <a:p>
          <a:pPr>
            <a:defRPr sz="800">
              <a:latin typeface="Verdana" pitchFamily="34" charset="0"/>
              <a:ea typeface="Verdana" pitchFamily="34" charset="0"/>
              <a:cs typeface="Verdana" pitchFamily="34" charset="0"/>
            </a:defRPr>
          </a:pPr>
          <a:endParaRPr lang="en-US"/>
        </a:p>
      </c:txPr>
    </c:legend>
    <c:plotVisOnly val="1"/>
    <c:dispBlanksAs val="gap"/>
    <c:showDLblsOverMax val="0"/>
  </c:chart>
  <c:spPr>
    <a:solidFill>
      <a:srgbClr val="EDB581"/>
    </a:solidFill>
  </c:spPr>
  <c:printSettings>
    <c:headerFooter/>
    <c:pageMargins b="0.75000000000000644" l="0.70000000000000062" r="0.70000000000000062" t="0.750000000000006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9525</xdr:colOff>
      <xdr:row>13</xdr:row>
      <xdr:rowOff>9525</xdr:rowOff>
    </xdr:from>
    <xdr:to>
      <xdr:col>10</xdr:col>
      <xdr:colOff>857250</xdr:colOff>
      <xdr:row>18</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9525</xdr:rowOff>
    </xdr:from>
    <xdr:to>
      <xdr:col>10</xdr:col>
      <xdr:colOff>866775</xdr:colOff>
      <xdr:row>29</xdr:row>
      <xdr:rowOff>428625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P/AppData/Local/Microsoft/Windows/INetCache/Content.Outlook/D8M4SNNC/New%20COLA%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harts"/>
      <sheetName val="Full Comparison"/>
      <sheetName val="Optional COLA Factors"/>
    </sheetNames>
    <sheetDataSet>
      <sheetData sheetId="0" refreshError="1"/>
      <sheetData sheetId="1" refreshError="1"/>
      <sheetData sheetId="2" refreshError="1"/>
      <sheetData sheetId="3">
        <row r="4">
          <cell r="B4" t="str">
            <v>PERS 1</v>
          </cell>
          <cell r="C4" t="str">
            <v>TRS 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tabSelected="1" workbookViewId="0">
      <selection activeCell="E4" sqref="E4"/>
    </sheetView>
  </sheetViews>
  <sheetFormatPr defaultColWidth="9.109375" defaultRowHeight="14.4" x14ac:dyDescent="0.3"/>
  <cols>
    <col min="1" max="1" width="9.109375" style="139"/>
    <col min="2" max="3" width="16.109375" style="139" customWidth="1"/>
    <col min="4" max="4" width="13" style="139" customWidth="1"/>
    <col min="5" max="5" width="10.6640625" style="139" bestFit="1" customWidth="1"/>
    <col min="6" max="7" width="9.109375" style="139"/>
    <col min="8" max="8" width="16.6640625" style="139" customWidth="1"/>
    <col min="9" max="9" width="23.33203125" style="139" customWidth="1"/>
    <col min="10" max="10" width="9.109375" style="158"/>
    <col min="11" max="11" width="0" style="158" hidden="1" customWidth="1"/>
    <col min="12" max="34" width="9.109375" style="158"/>
    <col min="35" max="16384" width="9.109375" style="139"/>
  </cols>
  <sheetData>
    <row r="1" spans="1:11" x14ac:dyDescent="0.3">
      <c r="A1" s="157"/>
      <c r="B1" s="158"/>
      <c r="C1" s="158"/>
      <c r="D1" s="158"/>
      <c r="E1" s="158"/>
      <c r="F1" s="159" t="s">
        <v>0</v>
      </c>
      <c r="G1" s="158"/>
      <c r="H1" s="158"/>
      <c r="I1" s="158"/>
      <c r="K1" s="158" t="s">
        <v>4</v>
      </c>
    </row>
    <row r="2" spans="1:11" x14ac:dyDescent="0.3">
      <c r="A2" s="160"/>
      <c r="B2" s="161"/>
      <c r="C2" s="161"/>
      <c r="D2" s="161"/>
      <c r="E2" s="161"/>
      <c r="F2" s="162" t="s">
        <v>1</v>
      </c>
      <c r="G2" s="161"/>
      <c r="H2" s="161"/>
      <c r="I2" s="161"/>
      <c r="K2" s="158" t="s">
        <v>58</v>
      </c>
    </row>
    <row r="3" spans="1:11" ht="21" x14ac:dyDescent="0.4">
      <c r="A3" s="263" t="s">
        <v>2</v>
      </c>
      <c r="B3" s="264"/>
      <c r="C3" s="264"/>
      <c r="D3" s="264"/>
      <c r="E3" s="140" t="s">
        <v>3</v>
      </c>
      <c r="F3" s="158"/>
      <c r="G3" s="163"/>
      <c r="H3" s="163"/>
      <c r="I3" s="163"/>
      <c r="K3" s="158" t="s">
        <v>59</v>
      </c>
    </row>
    <row r="4" spans="1:11" x14ac:dyDescent="0.3">
      <c r="A4" s="265" t="s">
        <v>4</v>
      </c>
      <c r="B4" s="266"/>
      <c r="C4" s="266"/>
      <c r="D4" s="267"/>
      <c r="E4" s="1"/>
      <c r="F4" s="164"/>
      <c r="G4" s="165"/>
      <c r="H4" s="165"/>
      <c r="I4" s="166"/>
    </row>
    <row r="5" spans="1:11" x14ac:dyDescent="0.3">
      <c r="A5" s="265" t="s">
        <v>5</v>
      </c>
      <c r="B5" s="266"/>
      <c r="C5" s="266"/>
      <c r="D5" s="267"/>
      <c r="E5" s="2"/>
      <c r="F5" s="164"/>
      <c r="G5" s="165"/>
      <c r="H5" s="165"/>
      <c r="I5" s="167"/>
    </row>
    <row r="6" spans="1:11" x14ac:dyDescent="0.3">
      <c r="A6" s="265" t="s">
        <v>6</v>
      </c>
      <c r="B6" s="266"/>
      <c r="C6" s="266"/>
      <c r="D6" s="267"/>
      <c r="E6" s="2"/>
      <c r="F6" s="164"/>
      <c r="G6" s="158"/>
      <c r="H6" s="158"/>
      <c r="I6" s="158"/>
    </row>
    <row r="7" spans="1:11" x14ac:dyDescent="0.3">
      <c r="A7" s="265" t="s">
        <v>7</v>
      </c>
      <c r="B7" s="266"/>
      <c r="C7" s="266"/>
      <c r="D7" s="267"/>
      <c r="E7" s="3"/>
      <c r="F7" s="168"/>
      <c r="G7" s="169"/>
      <c r="H7" s="169"/>
      <c r="I7" s="170"/>
    </row>
    <row r="8" spans="1:11" x14ac:dyDescent="0.3">
      <c r="A8" s="265" t="s">
        <v>25</v>
      </c>
      <c r="B8" s="266"/>
      <c r="C8" s="266"/>
      <c r="D8" s="267"/>
      <c r="E8" s="3"/>
      <c r="F8" s="168"/>
      <c r="G8" s="169"/>
      <c r="H8" s="169"/>
      <c r="I8" s="170"/>
    </row>
    <row r="9" spans="1:11" x14ac:dyDescent="0.3">
      <c r="A9" s="265" t="s">
        <v>57</v>
      </c>
      <c r="B9" s="266"/>
      <c r="C9" s="266"/>
      <c r="D9" s="267"/>
      <c r="E9" s="4"/>
      <c r="F9" s="164"/>
      <c r="G9" s="169"/>
      <c r="H9" s="169"/>
      <c r="I9" s="171"/>
    </row>
    <row r="10" spans="1:11" ht="14.25" customHeight="1" x14ac:dyDescent="0.3">
      <c r="A10" s="172" t="str">
        <f>IF(E9&lt;=1%,"If you assume a very low inflation rate the Optional COLA Benefits may never catch up to the benefits without the Optional COLA.","")</f>
        <v>If you assume a very low inflation rate the Optional COLA Benefits may never catch up to the benefits without the Optional COLA.</v>
      </c>
      <c r="B10" s="173"/>
      <c r="C10" s="173"/>
      <c r="D10" s="174"/>
      <c r="E10" s="174"/>
      <c r="F10" s="175"/>
      <c r="G10" s="158"/>
      <c r="H10" s="158"/>
      <c r="I10" s="158"/>
    </row>
    <row r="11" spans="1:11" x14ac:dyDescent="0.3">
      <c r="A11" s="278" t="s">
        <v>9</v>
      </c>
      <c r="B11" s="278"/>
      <c r="C11" s="278"/>
      <c r="D11" s="278"/>
      <c r="E11" s="278"/>
      <c r="F11" s="278"/>
      <c r="G11" s="278"/>
      <c r="H11" s="278"/>
      <c r="I11" s="278"/>
    </row>
    <row r="12" spans="1:11" ht="17.399999999999999" x14ac:dyDescent="0.3">
      <c r="A12" s="279" t="s">
        <v>10</v>
      </c>
      <c r="B12" s="279"/>
      <c r="C12" s="279"/>
      <c r="D12" s="279"/>
      <c r="E12" s="279"/>
      <c r="F12" s="279"/>
      <c r="G12" s="279"/>
      <c r="H12" s="279"/>
      <c r="I12" s="279"/>
    </row>
    <row r="13" spans="1:11" x14ac:dyDescent="0.3">
      <c r="A13" s="141"/>
      <c r="B13" s="141"/>
      <c r="C13" s="141"/>
      <c r="D13" s="141"/>
      <c r="E13" s="141"/>
      <c r="F13" s="141"/>
      <c r="G13" s="141"/>
      <c r="H13" s="141"/>
      <c r="I13" s="141"/>
    </row>
    <row r="14" spans="1:11" x14ac:dyDescent="0.3">
      <c r="A14" s="142"/>
      <c r="B14" s="280" t="s">
        <v>11</v>
      </c>
      <c r="C14" s="280"/>
      <c r="D14" s="176"/>
      <c r="E14" s="281" t="s">
        <v>12</v>
      </c>
      <c r="F14" s="281"/>
      <c r="G14" s="281"/>
      <c r="H14" s="281"/>
      <c r="I14" s="281"/>
    </row>
    <row r="15" spans="1:11" ht="30" customHeight="1" x14ac:dyDescent="0.3">
      <c r="A15" s="143" t="s">
        <v>13</v>
      </c>
      <c r="B15" s="144" t="s">
        <v>28</v>
      </c>
      <c r="C15" s="145" t="s">
        <v>29</v>
      </c>
      <c r="D15" s="177"/>
      <c r="E15" s="178" t="s">
        <v>14</v>
      </c>
      <c r="F15" s="179" t="str">
        <f>A17</f>
        <v/>
      </c>
      <c r="G15" s="180"/>
      <c r="H15" s="158"/>
      <c r="I15" s="158"/>
    </row>
    <row r="16" spans="1:11" x14ac:dyDescent="0.3">
      <c r="A16" s="146">
        <f>'Full Comparison'!D22</f>
        <v>0</v>
      </c>
      <c r="B16" s="147">
        <f>'Full Comparison'!G22</f>
        <v>0</v>
      </c>
      <c r="C16" s="148">
        <f>'Full Comparison'!H22</f>
        <v>0</v>
      </c>
      <c r="D16" s="181"/>
      <c r="E16" s="271" t="s">
        <v>15</v>
      </c>
      <c r="F16" s="271"/>
      <c r="G16" s="271"/>
      <c r="H16" s="271"/>
      <c r="I16" s="271"/>
    </row>
    <row r="17" spans="1:9" x14ac:dyDescent="0.3">
      <c r="A17" s="146" t="str">
        <f>'Full Comparison'!D23</f>
        <v/>
      </c>
      <c r="B17" s="147" t="str">
        <f>'Full Comparison'!G23</f>
        <v/>
      </c>
      <c r="C17" s="148" t="str">
        <f>'Full Comparison'!H23</f>
        <v/>
      </c>
      <c r="D17" s="181"/>
      <c r="E17" s="271"/>
      <c r="F17" s="271"/>
      <c r="G17" s="271"/>
      <c r="H17" s="271"/>
      <c r="I17" s="271"/>
    </row>
    <row r="18" spans="1:9" x14ac:dyDescent="0.3">
      <c r="A18" s="146" t="str">
        <f>'Full Comparison'!D24</f>
        <v/>
      </c>
      <c r="B18" s="147" t="str">
        <f>'Full Comparison'!G24</f>
        <v/>
      </c>
      <c r="C18" s="148" t="str">
        <f>'Full Comparison'!H24</f>
        <v/>
      </c>
      <c r="D18" s="181"/>
      <c r="E18" s="271"/>
      <c r="F18" s="271"/>
      <c r="G18" s="271"/>
      <c r="H18" s="271"/>
      <c r="I18" s="271"/>
    </row>
    <row r="19" spans="1:9" x14ac:dyDescent="0.3">
      <c r="A19" s="149"/>
      <c r="B19" s="150"/>
      <c r="C19" s="151"/>
      <c r="D19" s="181"/>
      <c r="E19" s="181"/>
      <c r="F19" s="182"/>
      <c r="G19" s="183"/>
      <c r="H19" s="183"/>
      <c r="I19" s="183"/>
    </row>
    <row r="20" spans="1:9" ht="16.2" x14ac:dyDescent="0.3">
      <c r="A20" s="142"/>
      <c r="B20" s="270" t="s">
        <v>16</v>
      </c>
      <c r="C20" s="270"/>
      <c r="D20" s="181"/>
      <c r="E20" s="181"/>
      <c r="F20" s="180"/>
      <c r="G20" s="180"/>
      <c r="H20" s="184"/>
      <c r="I20" s="158"/>
    </row>
    <row r="21" spans="1:9" ht="27.75" customHeight="1" x14ac:dyDescent="0.3">
      <c r="A21" s="143" t="s">
        <v>13</v>
      </c>
      <c r="B21" s="144" t="s">
        <v>28</v>
      </c>
      <c r="C21" s="145" t="s">
        <v>29</v>
      </c>
      <c r="D21" s="158"/>
      <c r="E21" s="185" t="s">
        <v>14</v>
      </c>
      <c r="F21" s="179" t="str">
        <f>A24</f>
        <v/>
      </c>
      <c r="G21" s="183"/>
      <c r="H21" s="183"/>
      <c r="I21" s="183"/>
    </row>
    <row r="22" spans="1:9" x14ac:dyDescent="0.3">
      <c r="A22" s="146">
        <f>'Full Comparison'!D22</f>
        <v>0</v>
      </c>
      <c r="B22" s="152">
        <f>'Full Comparison'!P22</f>
        <v>0</v>
      </c>
      <c r="C22" s="153">
        <f>'Full Comparison'!Q22</f>
        <v>0</v>
      </c>
      <c r="D22" s="158"/>
      <c r="E22" s="271" t="s">
        <v>17</v>
      </c>
      <c r="F22" s="272"/>
      <c r="G22" s="272"/>
      <c r="H22" s="272"/>
      <c r="I22" s="272"/>
    </row>
    <row r="23" spans="1:9" x14ac:dyDescent="0.3">
      <c r="A23" s="146" t="str">
        <f>'Full Comparison'!D23</f>
        <v/>
      </c>
      <c r="B23" s="152" t="str">
        <f>'Full Comparison'!P23</f>
        <v/>
      </c>
      <c r="C23" s="153" t="str">
        <f>'Full Comparison'!Q23</f>
        <v/>
      </c>
      <c r="D23" s="158"/>
      <c r="E23" s="272"/>
      <c r="F23" s="272"/>
      <c r="G23" s="272"/>
      <c r="H23" s="272"/>
      <c r="I23" s="272"/>
    </row>
    <row r="24" spans="1:9" x14ac:dyDescent="0.3">
      <c r="A24" s="146" t="str">
        <f>'Full Comparison'!D24</f>
        <v/>
      </c>
      <c r="B24" s="152" t="str">
        <f>'Full Comparison'!P24</f>
        <v/>
      </c>
      <c r="C24" s="153" t="str">
        <f>'Full Comparison'!Q24</f>
        <v/>
      </c>
      <c r="D24" s="158"/>
      <c r="E24" s="272"/>
      <c r="F24" s="272"/>
      <c r="G24" s="272"/>
      <c r="H24" s="272"/>
      <c r="I24" s="272"/>
    </row>
    <row r="25" spans="1:9" x14ac:dyDescent="0.3">
      <c r="A25" s="154"/>
      <c r="B25" s="186"/>
      <c r="C25" s="181"/>
      <c r="D25" s="158"/>
      <c r="E25" s="158"/>
      <c r="F25" s="158"/>
      <c r="G25" s="158"/>
      <c r="H25" s="158"/>
      <c r="I25" s="158"/>
    </row>
    <row r="26" spans="1:9" x14ac:dyDescent="0.3">
      <c r="A26" s="155"/>
      <c r="B26" s="156"/>
      <c r="C26" s="156"/>
      <c r="D26" s="156"/>
      <c r="E26" s="156"/>
      <c r="F26" s="156"/>
      <c r="G26" s="156"/>
      <c r="H26" s="156"/>
      <c r="I26" s="156"/>
    </row>
    <row r="27" spans="1:9" x14ac:dyDescent="0.3">
      <c r="A27" s="273" t="s">
        <v>18</v>
      </c>
      <c r="B27" s="273"/>
      <c r="C27" s="273"/>
      <c r="D27" s="187"/>
      <c r="E27" s="187"/>
      <c r="F27" s="187"/>
      <c r="G27" s="187"/>
      <c r="H27" s="187"/>
      <c r="I27" s="187"/>
    </row>
    <row r="28" spans="1:9" x14ac:dyDescent="0.3">
      <c r="A28" s="274" t="s">
        <v>19</v>
      </c>
      <c r="B28" s="274"/>
      <c r="C28" s="275" t="s">
        <v>20</v>
      </c>
      <c r="D28" s="275"/>
      <c r="E28" s="275"/>
      <c r="F28" s="275"/>
      <c r="G28" s="275"/>
      <c r="H28" s="275"/>
      <c r="I28" s="275"/>
    </row>
    <row r="29" spans="1:9" x14ac:dyDescent="0.3">
      <c r="A29" s="276" t="s">
        <v>21</v>
      </c>
      <c r="B29" s="276"/>
      <c r="C29" s="277" t="s">
        <v>22</v>
      </c>
      <c r="D29" s="277"/>
      <c r="E29" s="277"/>
      <c r="F29" s="277"/>
      <c r="G29" s="277"/>
      <c r="H29" s="277"/>
      <c r="I29" s="277"/>
    </row>
    <row r="30" spans="1:9" ht="8.25" customHeight="1" x14ac:dyDescent="0.3">
      <c r="A30" s="157"/>
      <c r="B30" s="158"/>
      <c r="C30" s="158"/>
      <c r="D30" s="158"/>
      <c r="E30" s="158"/>
      <c r="F30" s="158"/>
      <c r="G30" s="158"/>
      <c r="H30" s="158"/>
      <c r="I30" s="158"/>
    </row>
    <row r="31" spans="1:9" ht="75.75" customHeight="1" x14ac:dyDescent="0.3">
      <c r="A31" s="268" t="s">
        <v>23</v>
      </c>
      <c r="B31" s="269"/>
      <c r="C31" s="269"/>
      <c r="D31" s="269"/>
      <c r="E31" s="269"/>
      <c r="F31" s="269"/>
      <c r="G31" s="269"/>
      <c r="H31" s="269"/>
      <c r="I31" s="269"/>
    </row>
    <row r="32" spans="1:9" x14ac:dyDescent="0.3">
      <c r="A32" s="188" t="s">
        <v>1</v>
      </c>
      <c r="B32" s="158"/>
      <c r="C32" s="158"/>
      <c r="D32" s="158"/>
      <c r="E32" s="158"/>
      <c r="F32" s="158"/>
      <c r="G32" s="158"/>
      <c r="H32" s="158"/>
      <c r="I32" s="189">
        <f ca="1">TODAY()</f>
        <v>44480</v>
      </c>
    </row>
    <row r="33" spans="1:9" x14ac:dyDescent="0.3">
      <c r="A33" s="188" t="s">
        <v>24</v>
      </c>
      <c r="B33" s="158"/>
      <c r="C33" s="158"/>
      <c r="D33" s="158"/>
      <c r="E33" s="158"/>
      <c r="F33" s="158"/>
      <c r="G33" s="158"/>
      <c r="H33" s="158"/>
      <c r="I33" s="190"/>
    </row>
    <row r="34" spans="1:9" x14ac:dyDescent="0.3">
      <c r="A34" s="157"/>
      <c r="B34" s="158"/>
      <c r="C34" s="158"/>
      <c r="D34" s="158"/>
      <c r="E34" s="158"/>
      <c r="F34" s="158"/>
      <c r="G34" s="158"/>
      <c r="H34" s="158"/>
      <c r="I34" s="158"/>
    </row>
    <row r="35" spans="1:9" x14ac:dyDescent="0.3">
      <c r="A35" s="157"/>
      <c r="B35" s="158"/>
      <c r="C35" s="158"/>
      <c r="D35" s="158"/>
      <c r="E35" s="158"/>
      <c r="F35" s="158"/>
      <c r="G35" s="158"/>
      <c r="H35" s="158"/>
      <c r="I35" s="158"/>
    </row>
    <row r="36" spans="1:9" x14ac:dyDescent="0.3">
      <c r="A36" s="158"/>
      <c r="B36" s="158"/>
      <c r="C36" s="158"/>
      <c r="D36" s="158"/>
      <c r="E36" s="158"/>
      <c r="F36" s="158"/>
      <c r="G36" s="158"/>
      <c r="H36" s="158"/>
      <c r="I36" s="158"/>
    </row>
    <row r="37" spans="1:9" x14ac:dyDescent="0.3">
      <c r="A37" s="158"/>
      <c r="B37" s="158"/>
      <c r="C37" s="158"/>
      <c r="D37" s="158"/>
      <c r="E37" s="158"/>
      <c r="F37" s="158"/>
      <c r="G37" s="158"/>
      <c r="H37" s="158"/>
      <c r="I37" s="158"/>
    </row>
    <row r="38" spans="1:9" x14ac:dyDescent="0.3">
      <c r="A38" s="158"/>
      <c r="B38" s="158"/>
      <c r="C38" s="158"/>
      <c r="D38" s="158"/>
      <c r="E38" s="158"/>
      <c r="F38" s="158"/>
      <c r="G38" s="158"/>
      <c r="H38" s="158"/>
      <c r="I38" s="158"/>
    </row>
    <row r="39" spans="1:9" x14ac:dyDescent="0.3">
      <c r="A39" s="158"/>
      <c r="B39" s="158"/>
      <c r="C39" s="158"/>
      <c r="D39" s="158"/>
      <c r="E39" s="158"/>
      <c r="F39" s="158"/>
      <c r="G39" s="158"/>
      <c r="H39" s="158"/>
      <c r="I39" s="158"/>
    </row>
    <row r="40" spans="1:9" x14ac:dyDescent="0.3">
      <c r="A40" s="158"/>
      <c r="B40" s="158"/>
      <c r="C40" s="158"/>
      <c r="D40" s="158"/>
      <c r="E40" s="158"/>
      <c r="F40" s="158"/>
      <c r="G40" s="158"/>
      <c r="H40" s="158"/>
      <c r="I40" s="158"/>
    </row>
    <row r="41" spans="1:9" x14ac:dyDescent="0.3">
      <c r="A41" s="158"/>
      <c r="B41" s="158"/>
      <c r="C41" s="158"/>
      <c r="D41" s="158"/>
      <c r="E41" s="158"/>
      <c r="F41" s="158"/>
      <c r="G41" s="158"/>
      <c r="H41" s="158"/>
      <c r="I41" s="158"/>
    </row>
    <row r="42" spans="1:9" x14ac:dyDescent="0.3">
      <c r="A42" s="158"/>
      <c r="B42" s="158"/>
      <c r="C42" s="158"/>
      <c r="D42" s="158"/>
      <c r="E42" s="158"/>
      <c r="F42" s="158"/>
      <c r="G42" s="158"/>
      <c r="H42" s="158"/>
      <c r="I42" s="158"/>
    </row>
    <row r="43" spans="1:9" x14ac:dyDescent="0.3">
      <c r="A43" s="158"/>
      <c r="B43" s="158"/>
      <c r="C43" s="158"/>
      <c r="D43" s="158"/>
      <c r="E43" s="158"/>
      <c r="F43" s="158"/>
      <c r="G43" s="158"/>
      <c r="H43" s="158"/>
      <c r="I43" s="158"/>
    </row>
    <row r="44" spans="1:9" x14ac:dyDescent="0.3">
      <c r="A44" s="158"/>
      <c r="B44" s="158"/>
      <c r="C44" s="158"/>
      <c r="D44" s="158"/>
      <c r="E44" s="158"/>
      <c r="F44" s="158"/>
      <c r="G44" s="158"/>
      <c r="H44" s="158"/>
      <c r="I44" s="158"/>
    </row>
    <row r="45" spans="1:9" x14ac:dyDescent="0.3">
      <c r="A45" s="158"/>
      <c r="B45" s="158"/>
      <c r="C45" s="158"/>
      <c r="D45" s="158"/>
      <c r="E45" s="158"/>
      <c r="F45" s="158"/>
      <c r="G45" s="158"/>
      <c r="H45" s="158"/>
      <c r="I45" s="158"/>
    </row>
    <row r="46" spans="1:9" x14ac:dyDescent="0.3">
      <c r="A46" s="158"/>
      <c r="B46" s="158"/>
      <c r="C46" s="158"/>
      <c r="D46" s="158"/>
      <c r="E46" s="158"/>
      <c r="F46" s="158"/>
      <c r="G46" s="158"/>
      <c r="H46" s="158"/>
      <c r="I46" s="158"/>
    </row>
    <row r="47" spans="1:9" x14ac:dyDescent="0.3">
      <c r="A47" s="158"/>
      <c r="B47" s="158"/>
      <c r="C47" s="158"/>
      <c r="D47" s="158"/>
      <c r="E47" s="158"/>
      <c r="F47" s="158"/>
      <c r="G47" s="158"/>
      <c r="H47" s="158"/>
      <c r="I47" s="158"/>
    </row>
    <row r="48" spans="1:9" x14ac:dyDescent="0.3">
      <c r="A48" s="158"/>
      <c r="B48" s="158"/>
      <c r="C48" s="158"/>
      <c r="D48" s="158"/>
      <c r="E48" s="158"/>
      <c r="F48" s="158"/>
      <c r="G48" s="158"/>
      <c r="H48" s="158"/>
      <c r="I48" s="158"/>
    </row>
    <row r="49" spans="1:9" x14ac:dyDescent="0.3">
      <c r="A49" s="158"/>
      <c r="B49" s="158"/>
      <c r="C49" s="158"/>
      <c r="D49" s="158"/>
      <c r="E49" s="158"/>
      <c r="F49" s="158"/>
      <c r="G49" s="158"/>
      <c r="H49" s="158"/>
      <c r="I49" s="158"/>
    </row>
    <row r="50" spans="1:9" x14ac:dyDescent="0.3">
      <c r="A50" s="158"/>
      <c r="B50" s="158"/>
      <c r="C50" s="158"/>
      <c r="D50" s="158"/>
      <c r="E50" s="158"/>
      <c r="F50" s="158"/>
      <c r="G50" s="158"/>
      <c r="H50" s="158"/>
      <c r="I50" s="158"/>
    </row>
    <row r="51" spans="1:9" x14ac:dyDescent="0.3">
      <c r="A51" s="158"/>
      <c r="B51" s="158"/>
      <c r="C51" s="158"/>
      <c r="D51" s="158"/>
      <c r="E51" s="158"/>
      <c r="F51" s="158"/>
      <c r="G51" s="158"/>
      <c r="H51" s="158"/>
      <c r="I51" s="158"/>
    </row>
    <row r="52" spans="1:9" x14ac:dyDescent="0.3">
      <c r="A52" s="158"/>
      <c r="B52" s="158"/>
      <c r="C52" s="158"/>
      <c r="D52" s="158"/>
      <c r="E52" s="158"/>
      <c r="F52" s="158"/>
      <c r="G52" s="158"/>
      <c r="H52" s="158"/>
      <c r="I52" s="158"/>
    </row>
    <row r="53" spans="1:9" x14ac:dyDescent="0.3">
      <c r="A53" s="158"/>
      <c r="B53" s="158"/>
      <c r="C53" s="158"/>
      <c r="D53" s="158"/>
      <c r="E53" s="158"/>
      <c r="F53" s="158"/>
      <c r="G53" s="158"/>
      <c r="H53" s="158"/>
      <c r="I53" s="158"/>
    </row>
    <row r="54" spans="1:9" x14ac:dyDescent="0.3">
      <c r="A54" s="158"/>
      <c r="B54" s="158"/>
      <c r="C54" s="158"/>
      <c r="D54" s="158"/>
      <c r="E54" s="158"/>
      <c r="F54" s="158"/>
      <c r="G54" s="158"/>
      <c r="H54" s="158"/>
      <c r="I54" s="158"/>
    </row>
    <row r="55" spans="1:9" x14ac:dyDescent="0.3">
      <c r="A55" s="158"/>
      <c r="B55" s="158"/>
      <c r="C55" s="158"/>
      <c r="D55" s="158"/>
      <c r="E55" s="158"/>
      <c r="F55" s="158"/>
      <c r="G55" s="158"/>
      <c r="H55" s="158"/>
      <c r="I55" s="158"/>
    </row>
    <row r="56" spans="1:9" x14ac:dyDescent="0.3">
      <c r="A56" s="158"/>
      <c r="B56" s="158"/>
      <c r="C56" s="158"/>
      <c r="D56" s="158"/>
      <c r="E56" s="158"/>
      <c r="F56" s="158"/>
      <c r="G56" s="158"/>
      <c r="H56" s="158"/>
      <c r="I56" s="158"/>
    </row>
    <row r="57" spans="1:9" x14ac:dyDescent="0.3">
      <c r="A57" s="158"/>
      <c r="B57" s="158"/>
      <c r="C57" s="158"/>
      <c r="D57" s="158"/>
      <c r="E57" s="158"/>
      <c r="F57" s="158"/>
      <c r="G57" s="158"/>
      <c r="H57" s="158"/>
      <c r="I57" s="158"/>
    </row>
    <row r="58" spans="1:9" x14ac:dyDescent="0.3">
      <c r="A58" s="158"/>
      <c r="B58" s="158"/>
      <c r="C58" s="158"/>
      <c r="D58" s="158"/>
      <c r="E58" s="158"/>
      <c r="F58" s="158"/>
      <c r="G58" s="158"/>
      <c r="H58" s="158"/>
      <c r="I58" s="158"/>
    </row>
    <row r="59" spans="1:9" x14ac:dyDescent="0.3">
      <c r="A59" s="158"/>
      <c r="B59" s="158"/>
      <c r="C59" s="158"/>
      <c r="D59" s="158"/>
      <c r="E59" s="158"/>
      <c r="F59" s="158"/>
      <c r="G59" s="158"/>
      <c r="H59" s="158"/>
      <c r="I59" s="158"/>
    </row>
  </sheetData>
  <sheetProtection algorithmName="SHA-512" hashValue="u+dmFbdOW1EsGHHFPGRR3rvcogB8VryJMKlK1/KNq+2mouHeP8/gkNfGhidXqKWVSnwjenGHqHBwIkRU3T1jNA==" saltValue="nEsaGbnuJ+QHMAAEJme4Zg==" spinCount="100000" sheet="1" objects="1" scenarios="1"/>
  <mergeCells count="20">
    <mergeCell ref="A31:I31"/>
    <mergeCell ref="A8:D8"/>
    <mergeCell ref="B20:C20"/>
    <mergeCell ref="E22:I24"/>
    <mergeCell ref="A27:C27"/>
    <mergeCell ref="A28:B28"/>
    <mergeCell ref="C28:I28"/>
    <mergeCell ref="A29:B29"/>
    <mergeCell ref="C29:I29"/>
    <mergeCell ref="A9:D9"/>
    <mergeCell ref="A11:I11"/>
    <mergeCell ref="A12:I12"/>
    <mergeCell ref="B14:C14"/>
    <mergeCell ref="E14:I14"/>
    <mergeCell ref="E16:I18"/>
    <mergeCell ref="A3:D3"/>
    <mergeCell ref="A4:D4"/>
    <mergeCell ref="A5:D5"/>
    <mergeCell ref="A6:D6"/>
    <mergeCell ref="A7:D7"/>
  </mergeCells>
  <conditionalFormatting sqref="A10">
    <cfRule type="expression" dxfId="2" priority="1">
      <formula>$E$9&lt;=1%</formula>
    </cfRule>
  </conditionalFormatting>
  <dataValidations count="3">
    <dataValidation type="date" errorStyle="warning" operator="greaterThanOrEqual" allowBlank="1" showInputMessage="1" errorTitle="Calculator Retirement Date Range" error="You have entered an invalid date or a retirement date before 9/1/2010. This calculator uses Plan 1 Optional COLA Factors effective as of 9/1/2010. It is less accurate for prior periods." promptTitle="Calculator Retirement Date " prompt="Input your anticipated retirement date. _x000a__x000a_The benefit results of this calculator are based on the Plan 1 optional COLA factors currently in effect. Changes to factors between now and your retirement date will affect the benefit results." sqref="E6">
      <formula1>40422</formula1>
    </dataValidation>
    <dataValidation type="list" allowBlank="1" showInputMessage="1" showErrorMessage="1" sqref="E4">
      <formula1>$K$2:$K$3</formula1>
    </dataValidation>
    <dataValidation type="decimal" allowBlank="1" showInputMessage="1" showErrorMessage="1" promptTitle="COLA/Inflation Assumption" prompt="Provide an estimate between 0.00% and 3.00% in decimal format." sqref="E9">
      <formula1>0</formula1>
      <formula2>0.03</formula2>
    </dataValidation>
  </dataValidations>
  <hyperlinks>
    <hyperlink ref="A29" location="'Full Detail'!A1" display="Full Detail"/>
    <hyperlink ref="A28:B28" location="Charts!A1" display="Charts"/>
    <hyperlink ref="A29:B29" location="'Full Comparison'!A1" display="Full Comparis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workbookViewId="0">
      <selection activeCell="S27" sqref="S27"/>
    </sheetView>
  </sheetViews>
  <sheetFormatPr defaultRowHeight="14.4" x14ac:dyDescent="0.3"/>
  <cols>
    <col min="2" max="2" width="14.5546875" customWidth="1"/>
    <col min="3" max="3" width="15" customWidth="1"/>
    <col min="4" max="4" width="2.33203125" customWidth="1"/>
    <col min="5" max="5" width="16.33203125" customWidth="1"/>
    <col min="6" max="6" width="15.109375" customWidth="1"/>
    <col min="7" max="7" width="3" customWidth="1"/>
    <col min="8" max="11" width="16.33203125" customWidth="1"/>
  </cols>
  <sheetData>
    <row r="1" spans="1:25" s="191" customFormat="1" x14ac:dyDescent="0.3">
      <c r="A1" s="282" t="s">
        <v>0</v>
      </c>
      <c r="B1" s="282"/>
      <c r="C1" s="282"/>
      <c r="D1" s="282"/>
      <c r="E1" s="282"/>
      <c r="F1" s="282"/>
      <c r="G1" s="282"/>
      <c r="H1" s="282"/>
      <c r="I1" s="282"/>
      <c r="J1" s="282"/>
      <c r="K1" s="282"/>
    </row>
    <row r="2" spans="1:25" s="191" customFormat="1" x14ac:dyDescent="0.3">
      <c r="A2" s="283" t="s">
        <v>1</v>
      </c>
      <c r="B2" s="283"/>
      <c r="C2" s="283"/>
      <c r="D2" s="283"/>
      <c r="E2" s="283"/>
      <c r="F2" s="283"/>
      <c r="G2" s="283"/>
      <c r="H2" s="283"/>
      <c r="I2" s="283"/>
      <c r="J2" s="283"/>
      <c r="K2" s="283"/>
    </row>
    <row r="3" spans="1:25" ht="30.75" customHeight="1" x14ac:dyDescent="0.3">
      <c r="A3" s="284" t="s">
        <v>26</v>
      </c>
      <c r="B3" s="285"/>
      <c r="C3" s="285"/>
      <c r="D3" s="285"/>
      <c r="E3" s="285"/>
      <c r="F3" s="286"/>
      <c r="G3" s="192"/>
      <c r="H3" s="193"/>
      <c r="I3" s="193"/>
      <c r="J3" s="193"/>
      <c r="K3" s="193"/>
      <c r="L3" s="191"/>
      <c r="M3" s="191"/>
      <c r="N3" s="191"/>
      <c r="O3" s="191"/>
      <c r="P3" s="191"/>
      <c r="Q3" s="191"/>
      <c r="R3" s="191"/>
      <c r="S3" s="191"/>
      <c r="T3" s="191"/>
      <c r="U3" s="191"/>
      <c r="V3" s="191"/>
      <c r="W3" s="191"/>
      <c r="X3" s="191"/>
      <c r="Y3" s="191"/>
    </row>
    <row r="4" spans="1:25" x14ac:dyDescent="0.3">
      <c r="A4" s="287" t="s">
        <v>4</v>
      </c>
      <c r="B4" s="288"/>
      <c r="C4" s="288"/>
      <c r="D4" s="288"/>
      <c r="E4" s="289"/>
      <c r="F4" s="5">
        <f>Summary!E4</f>
        <v>0</v>
      </c>
      <c r="G4" s="194"/>
      <c r="H4" s="195"/>
      <c r="I4" s="195"/>
      <c r="J4" s="195"/>
      <c r="K4" s="196"/>
      <c r="L4" s="191"/>
      <c r="M4" s="191"/>
      <c r="N4" s="191"/>
      <c r="O4" s="191"/>
      <c r="P4" s="191"/>
      <c r="Q4" s="191"/>
      <c r="R4" s="191"/>
      <c r="S4" s="191"/>
      <c r="T4" s="191"/>
      <c r="U4" s="191"/>
      <c r="V4" s="191"/>
      <c r="W4" s="191"/>
      <c r="X4" s="191"/>
      <c r="Y4" s="191"/>
    </row>
    <row r="5" spans="1:25" x14ac:dyDescent="0.3">
      <c r="A5" s="287" t="s">
        <v>5</v>
      </c>
      <c r="B5" s="288"/>
      <c r="C5" s="288"/>
      <c r="D5" s="288"/>
      <c r="E5" s="289"/>
      <c r="F5" s="137">
        <f>Summary!E5</f>
        <v>0</v>
      </c>
      <c r="G5" s="194"/>
      <c r="H5" s="195"/>
      <c r="I5" s="195"/>
      <c r="J5" s="195"/>
      <c r="K5" s="197"/>
      <c r="L5" s="191"/>
      <c r="M5" s="191"/>
      <c r="N5" s="191"/>
      <c r="O5" s="191"/>
      <c r="P5" s="191"/>
      <c r="Q5" s="191"/>
      <c r="R5" s="191"/>
      <c r="S5" s="191"/>
      <c r="T5" s="191"/>
      <c r="U5" s="191"/>
      <c r="V5" s="191"/>
      <c r="W5" s="191"/>
      <c r="X5" s="191"/>
      <c r="Y5" s="191"/>
    </row>
    <row r="6" spans="1:25" x14ac:dyDescent="0.3">
      <c r="A6" s="287" t="s">
        <v>6</v>
      </c>
      <c r="B6" s="288"/>
      <c r="C6" s="288"/>
      <c r="D6" s="288"/>
      <c r="E6" s="289"/>
      <c r="F6" s="137">
        <f>Summary!E6</f>
        <v>0</v>
      </c>
      <c r="G6" s="194"/>
      <c r="H6" s="195"/>
      <c r="I6" s="195"/>
      <c r="J6" s="195"/>
      <c r="K6" s="198"/>
      <c r="L6" s="191"/>
      <c r="M6" s="191"/>
      <c r="N6" s="191"/>
      <c r="O6" s="191"/>
      <c r="P6" s="191"/>
      <c r="Q6" s="191"/>
      <c r="R6" s="191"/>
      <c r="S6" s="191"/>
      <c r="T6" s="191"/>
      <c r="U6" s="191"/>
      <c r="V6" s="191"/>
      <c r="W6" s="191"/>
      <c r="X6" s="191"/>
      <c r="Y6" s="191"/>
    </row>
    <row r="7" spans="1:25" x14ac:dyDescent="0.3">
      <c r="A7" s="287" t="s">
        <v>7</v>
      </c>
      <c r="B7" s="288"/>
      <c r="C7" s="288"/>
      <c r="D7" s="288"/>
      <c r="E7" s="289"/>
      <c r="F7" s="134">
        <f>Summary!E7</f>
        <v>0</v>
      </c>
      <c r="G7" s="199"/>
      <c r="H7" s="200"/>
      <c r="I7" s="200"/>
      <c r="J7" s="200"/>
      <c r="K7" s="201"/>
      <c r="L7" s="191"/>
      <c r="M7" s="191"/>
      <c r="N7" s="191"/>
      <c r="O7" s="191"/>
      <c r="P7" s="191"/>
      <c r="Q7" s="191"/>
      <c r="R7" s="191"/>
      <c r="S7" s="191"/>
      <c r="T7" s="191"/>
      <c r="U7" s="191"/>
      <c r="V7" s="191"/>
      <c r="W7" s="191"/>
      <c r="X7" s="191"/>
      <c r="Y7" s="191"/>
    </row>
    <row r="8" spans="1:25" x14ac:dyDescent="0.3">
      <c r="A8" s="287" t="s">
        <v>25</v>
      </c>
      <c r="B8" s="288"/>
      <c r="C8" s="288"/>
      <c r="D8" s="288"/>
      <c r="E8" s="289"/>
      <c r="F8" s="134">
        <f>Summary!E8</f>
        <v>0</v>
      </c>
      <c r="G8" s="194"/>
      <c r="H8" s="202"/>
      <c r="I8" s="202"/>
      <c r="J8" s="202"/>
      <c r="K8" s="202"/>
      <c r="L8" s="191"/>
      <c r="M8" s="191"/>
      <c r="N8" s="191"/>
      <c r="O8" s="191"/>
      <c r="P8" s="191"/>
      <c r="Q8" s="191"/>
      <c r="R8" s="191"/>
      <c r="S8" s="191"/>
      <c r="T8" s="191"/>
      <c r="U8" s="191"/>
      <c r="V8" s="191"/>
      <c r="W8" s="191"/>
      <c r="X8" s="191"/>
      <c r="Y8" s="191"/>
    </row>
    <row r="9" spans="1:25" x14ac:dyDescent="0.3">
      <c r="A9" s="292" t="s">
        <v>8</v>
      </c>
      <c r="B9" s="293"/>
      <c r="C9" s="293"/>
      <c r="D9" s="293"/>
      <c r="E9" s="294"/>
      <c r="F9" s="138">
        <f>Summary!E9</f>
        <v>0</v>
      </c>
      <c r="G9" s="194"/>
      <c r="H9" s="202"/>
      <c r="I9" s="202"/>
      <c r="J9" s="202"/>
      <c r="K9" s="202"/>
      <c r="L9" s="191"/>
      <c r="M9" s="191"/>
      <c r="N9" s="191"/>
      <c r="O9" s="191"/>
      <c r="P9" s="191"/>
      <c r="Q9" s="191"/>
      <c r="R9" s="191"/>
      <c r="S9" s="191"/>
      <c r="T9" s="191"/>
      <c r="U9" s="191"/>
      <c r="V9" s="191"/>
      <c r="W9" s="191"/>
      <c r="X9" s="191"/>
      <c r="Y9" s="191"/>
    </row>
    <row r="10" spans="1:25" ht="6.75" customHeight="1" x14ac:dyDescent="0.3">
      <c r="A10" s="203"/>
      <c r="B10" s="203"/>
      <c r="C10" s="203"/>
      <c r="D10" s="203"/>
      <c r="E10" s="203"/>
      <c r="F10" s="203"/>
      <c r="G10" s="204"/>
      <c r="H10" s="205"/>
      <c r="I10" s="206"/>
      <c r="J10" s="206"/>
      <c r="K10" s="206"/>
      <c r="L10" s="191"/>
      <c r="M10" s="191"/>
      <c r="N10" s="191"/>
      <c r="O10" s="191"/>
      <c r="P10" s="191"/>
      <c r="Q10" s="191"/>
      <c r="R10" s="191"/>
      <c r="S10" s="191"/>
      <c r="T10" s="191"/>
      <c r="U10" s="191"/>
      <c r="V10" s="191"/>
      <c r="W10" s="191"/>
      <c r="X10" s="191"/>
      <c r="Y10" s="191"/>
    </row>
    <row r="11" spans="1:25" x14ac:dyDescent="0.3">
      <c r="A11" s="295" t="s">
        <v>27</v>
      </c>
      <c r="B11" s="295"/>
      <c r="C11" s="295"/>
      <c r="D11" s="295"/>
      <c r="E11" s="295"/>
      <c r="F11" s="295"/>
      <c r="G11" s="295"/>
      <c r="H11" s="295"/>
      <c r="I11" s="295"/>
      <c r="J11" s="295"/>
      <c r="K11" s="295"/>
      <c r="L11" s="191"/>
      <c r="M11" s="191"/>
      <c r="N11" s="191"/>
      <c r="O11" s="191"/>
      <c r="P11" s="191"/>
      <c r="Q11" s="191"/>
      <c r="R11" s="191"/>
      <c r="S11" s="191"/>
      <c r="T11" s="191"/>
      <c r="U11" s="191"/>
      <c r="V11" s="191"/>
      <c r="W11" s="191"/>
      <c r="X11" s="191"/>
      <c r="Y11" s="191"/>
    </row>
    <row r="12" spans="1:25" x14ac:dyDescent="0.3">
      <c r="A12" s="6"/>
      <c r="B12" s="6"/>
      <c r="C12" s="6"/>
      <c r="D12" s="6"/>
      <c r="E12" s="6"/>
      <c r="F12" s="6"/>
      <c r="G12" s="6"/>
      <c r="H12" s="210"/>
      <c r="I12" s="210"/>
      <c r="J12" s="210"/>
      <c r="K12" s="210"/>
      <c r="L12" s="191"/>
      <c r="M12" s="191"/>
      <c r="N12" s="191"/>
      <c r="O12" s="191"/>
      <c r="P12" s="191"/>
      <c r="Q12" s="191"/>
      <c r="R12" s="191"/>
      <c r="S12" s="191"/>
      <c r="T12" s="191"/>
      <c r="U12" s="191"/>
      <c r="V12" s="191"/>
      <c r="W12" s="191"/>
      <c r="X12" s="191"/>
      <c r="Y12" s="191"/>
    </row>
    <row r="13" spans="1:25" ht="7.5" customHeight="1" x14ac:dyDescent="0.3">
      <c r="A13" s="220"/>
      <c r="B13" s="220"/>
      <c r="C13" s="220"/>
      <c r="D13" s="220"/>
      <c r="E13" s="220"/>
      <c r="F13" s="220"/>
      <c r="G13" s="211"/>
      <c r="H13" s="211"/>
      <c r="I13" s="211"/>
      <c r="J13" s="211"/>
      <c r="K13" s="211"/>
      <c r="L13" s="191"/>
      <c r="M13" s="191"/>
      <c r="N13" s="191"/>
      <c r="O13" s="191"/>
      <c r="P13" s="191"/>
      <c r="Q13" s="191"/>
      <c r="R13" s="191"/>
      <c r="S13" s="191"/>
      <c r="T13" s="191"/>
      <c r="U13" s="191"/>
      <c r="V13" s="191"/>
      <c r="W13" s="191"/>
      <c r="X13" s="191"/>
      <c r="Y13" s="191"/>
    </row>
    <row r="14" spans="1:25" x14ac:dyDescent="0.3">
      <c r="A14" s="7"/>
      <c r="B14" s="296" t="s">
        <v>11</v>
      </c>
      <c r="C14" s="296"/>
      <c r="D14" s="8"/>
      <c r="E14" s="297" t="s">
        <v>16</v>
      </c>
      <c r="F14" s="297"/>
      <c r="G14" s="206"/>
      <c r="H14" s="206"/>
      <c r="I14" s="206"/>
      <c r="J14" s="206"/>
      <c r="K14" s="206"/>
      <c r="L14" s="191"/>
      <c r="M14" s="191"/>
      <c r="N14" s="191"/>
      <c r="O14" s="191"/>
      <c r="P14" s="191"/>
      <c r="Q14" s="191"/>
      <c r="R14" s="191"/>
      <c r="S14" s="191"/>
      <c r="T14" s="191"/>
      <c r="U14" s="191"/>
      <c r="V14" s="191"/>
      <c r="W14" s="191"/>
      <c r="X14" s="191"/>
      <c r="Y14" s="191"/>
    </row>
    <row r="15" spans="1:25" ht="21.6" x14ac:dyDescent="0.3">
      <c r="A15" s="135" t="s">
        <v>13</v>
      </c>
      <c r="B15" s="9" t="s">
        <v>28</v>
      </c>
      <c r="C15" s="9" t="s">
        <v>29</v>
      </c>
      <c r="D15" s="10"/>
      <c r="E15" s="9" t="s">
        <v>28</v>
      </c>
      <c r="F15" s="9" t="s">
        <v>29</v>
      </c>
      <c r="G15" s="206"/>
      <c r="H15" s="206"/>
      <c r="I15" s="206"/>
      <c r="J15" s="206"/>
      <c r="K15" s="206"/>
      <c r="L15" s="191"/>
      <c r="M15" s="191"/>
      <c r="N15" s="191"/>
      <c r="O15" s="191"/>
      <c r="P15" s="191"/>
      <c r="Q15" s="191"/>
      <c r="R15" s="191"/>
      <c r="S15" s="191"/>
      <c r="T15" s="191"/>
      <c r="U15" s="191"/>
      <c r="V15" s="191"/>
      <c r="W15" s="191"/>
      <c r="X15" s="191"/>
      <c r="Y15" s="191"/>
    </row>
    <row r="16" spans="1:25" x14ac:dyDescent="0.3">
      <c r="A16" s="136">
        <f>Summary!A16</f>
        <v>0</v>
      </c>
      <c r="B16" s="11">
        <f>Summary!B16</f>
        <v>0</v>
      </c>
      <c r="C16" s="12">
        <f>Summary!C16</f>
        <v>0</v>
      </c>
      <c r="D16" s="13"/>
      <c r="E16" s="14">
        <f>Summary!B22</f>
        <v>0</v>
      </c>
      <c r="F16" s="15">
        <f>Summary!C22</f>
        <v>0</v>
      </c>
      <c r="G16" s="206"/>
      <c r="H16" s="212"/>
      <c r="I16" s="213"/>
      <c r="J16" s="213"/>
      <c r="K16" s="213"/>
      <c r="L16" s="191"/>
      <c r="M16" s="191"/>
      <c r="N16" s="191"/>
      <c r="O16" s="191"/>
      <c r="P16" s="191"/>
      <c r="Q16" s="191"/>
      <c r="R16" s="191"/>
      <c r="S16" s="191"/>
      <c r="T16" s="191"/>
      <c r="U16" s="191"/>
      <c r="V16" s="191"/>
      <c r="W16" s="191"/>
      <c r="X16" s="191"/>
      <c r="Y16" s="191"/>
    </row>
    <row r="17" spans="1:25" x14ac:dyDescent="0.3">
      <c r="A17" s="136" t="str">
        <f>Summary!A17</f>
        <v/>
      </c>
      <c r="B17" s="11" t="str">
        <f>Summary!B17</f>
        <v/>
      </c>
      <c r="C17" s="12" t="str">
        <f>Summary!C17</f>
        <v/>
      </c>
      <c r="D17" s="13"/>
      <c r="E17" s="14" t="str">
        <f>Summary!B23</f>
        <v/>
      </c>
      <c r="F17" s="15" t="str">
        <f>Summary!C23</f>
        <v/>
      </c>
      <c r="G17" s="206"/>
      <c r="H17" s="214"/>
      <c r="I17" s="290"/>
      <c r="J17" s="290"/>
      <c r="K17" s="290"/>
      <c r="L17" s="191"/>
      <c r="M17" s="191"/>
      <c r="N17" s="191"/>
      <c r="O17" s="191"/>
      <c r="P17" s="191"/>
      <c r="Q17" s="191"/>
      <c r="R17" s="191"/>
      <c r="S17" s="191"/>
      <c r="T17" s="191"/>
      <c r="U17" s="191"/>
      <c r="V17" s="191"/>
      <c r="W17" s="191"/>
      <c r="X17" s="191"/>
      <c r="Y17" s="191"/>
    </row>
    <row r="18" spans="1:25" x14ac:dyDescent="0.3">
      <c r="A18" s="136" t="str">
        <f>Summary!A18</f>
        <v/>
      </c>
      <c r="B18" s="11" t="str">
        <f>Summary!B18</f>
        <v/>
      </c>
      <c r="C18" s="12" t="str">
        <f>Summary!C18</f>
        <v/>
      </c>
      <c r="D18" s="13"/>
      <c r="E18" s="14" t="str">
        <f>Summary!B24</f>
        <v/>
      </c>
      <c r="F18" s="15" t="str">
        <f>Summary!C24</f>
        <v/>
      </c>
      <c r="G18" s="206"/>
      <c r="H18" s="212"/>
      <c r="I18" s="215"/>
      <c r="J18" s="206"/>
      <c r="K18" s="206"/>
      <c r="L18" s="191"/>
      <c r="M18" s="191"/>
      <c r="N18" s="191"/>
      <c r="O18" s="191"/>
      <c r="P18" s="191"/>
      <c r="Q18" s="191"/>
      <c r="R18" s="191"/>
      <c r="S18" s="191"/>
      <c r="T18" s="191"/>
      <c r="U18" s="191"/>
      <c r="V18" s="191"/>
      <c r="W18" s="191"/>
      <c r="X18" s="191"/>
      <c r="Y18" s="191"/>
    </row>
    <row r="19" spans="1:25" x14ac:dyDescent="0.3">
      <c r="A19" s="199"/>
      <c r="B19" s="205"/>
      <c r="C19" s="216"/>
      <c r="D19" s="216"/>
      <c r="E19" s="216"/>
      <c r="F19" s="216"/>
      <c r="G19" s="206"/>
      <c r="H19" s="206"/>
      <c r="I19" s="206"/>
      <c r="J19" s="206"/>
      <c r="K19" s="206"/>
      <c r="L19" s="191"/>
      <c r="M19" s="191"/>
      <c r="N19" s="191"/>
      <c r="O19" s="191"/>
      <c r="P19" s="191"/>
      <c r="Q19" s="191"/>
      <c r="R19" s="191"/>
      <c r="S19" s="191"/>
      <c r="T19" s="191"/>
      <c r="U19" s="191"/>
      <c r="V19" s="191"/>
      <c r="W19" s="191"/>
      <c r="X19" s="191"/>
      <c r="Y19" s="191"/>
    </row>
    <row r="20" spans="1:25" x14ac:dyDescent="0.3">
      <c r="A20" s="207"/>
      <c r="B20" s="206"/>
      <c r="C20" s="206"/>
      <c r="D20" s="206"/>
      <c r="E20" s="206"/>
      <c r="F20" s="206"/>
      <c r="G20" s="206"/>
      <c r="H20" s="206"/>
      <c r="I20" s="206"/>
      <c r="J20" s="206"/>
      <c r="K20" s="206"/>
      <c r="L20" s="191"/>
      <c r="M20" s="191"/>
      <c r="N20" s="191"/>
      <c r="O20" s="191"/>
      <c r="P20" s="191"/>
      <c r="Q20" s="191"/>
      <c r="R20" s="191"/>
      <c r="S20" s="191"/>
      <c r="T20" s="191"/>
      <c r="U20" s="191"/>
      <c r="V20" s="191"/>
      <c r="W20" s="191"/>
      <c r="X20" s="191"/>
      <c r="Y20" s="191"/>
    </row>
    <row r="21" spans="1:25" x14ac:dyDescent="0.3">
      <c r="A21" s="217"/>
      <c r="B21" s="217"/>
      <c r="C21" s="206"/>
      <c r="D21" s="206"/>
      <c r="E21" s="206"/>
      <c r="F21" s="206"/>
      <c r="G21" s="206"/>
      <c r="H21" s="206"/>
      <c r="I21" s="206"/>
      <c r="J21" s="206"/>
      <c r="K21" s="206"/>
      <c r="L21" s="191"/>
      <c r="M21" s="191"/>
      <c r="N21" s="191"/>
      <c r="O21" s="191"/>
      <c r="P21" s="191"/>
      <c r="Q21" s="191"/>
      <c r="R21" s="191"/>
      <c r="S21" s="191"/>
      <c r="T21" s="191"/>
      <c r="U21" s="191"/>
      <c r="V21" s="191"/>
      <c r="W21" s="191"/>
      <c r="X21" s="191"/>
      <c r="Y21" s="191"/>
    </row>
    <row r="22" spans="1:25" x14ac:dyDescent="0.3">
      <c r="A22" s="218"/>
      <c r="B22" s="218"/>
      <c r="C22" s="215"/>
      <c r="D22" s="215"/>
      <c r="E22" s="215"/>
      <c r="F22" s="215"/>
      <c r="G22" s="215"/>
      <c r="H22" s="215"/>
      <c r="I22" s="215"/>
      <c r="J22" s="215"/>
      <c r="K22" s="215"/>
      <c r="L22" s="191"/>
      <c r="M22" s="191"/>
      <c r="N22" s="191"/>
      <c r="O22" s="191"/>
      <c r="P22" s="191"/>
      <c r="Q22" s="191"/>
      <c r="R22" s="191"/>
      <c r="S22" s="191"/>
      <c r="T22" s="191"/>
      <c r="U22" s="191"/>
      <c r="V22" s="191"/>
      <c r="W22" s="191"/>
      <c r="X22" s="191"/>
      <c r="Y22" s="191"/>
    </row>
    <row r="23" spans="1:25" x14ac:dyDescent="0.3">
      <c r="A23" s="219"/>
      <c r="B23" s="219"/>
      <c r="C23" s="213"/>
      <c r="D23" s="213"/>
      <c r="E23" s="213"/>
      <c r="F23" s="213"/>
      <c r="G23" s="213"/>
      <c r="H23" s="213"/>
      <c r="I23" s="213"/>
      <c r="J23" s="213"/>
      <c r="K23" s="213"/>
      <c r="L23" s="191"/>
      <c r="M23" s="191"/>
      <c r="N23" s="191"/>
      <c r="O23" s="191"/>
      <c r="P23" s="191"/>
      <c r="Q23" s="191"/>
      <c r="R23" s="191"/>
      <c r="S23" s="191"/>
      <c r="T23" s="191"/>
      <c r="U23" s="191"/>
      <c r="V23" s="191"/>
      <c r="W23" s="191"/>
      <c r="X23" s="191"/>
      <c r="Y23" s="191"/>
    </row>
    <row r="24" spans="1:25" x14ac:dyDescent="0.3">
      <c r="A24" s="218"/>
      <c r="B24" s="218"/>
      <c r="C24" s="215"/>
      <c r="D24" s="215"/>
      <c r="E24" s="206"/>
      <c r="F24" s="206"/>
      <c r="G24" s="206"/>
      <c r="H24" s="206"/>
      <c r="I24" s="206"/>
      <c r="J24" s="206"/>
      <c r="K24" s="206"/>
      <c r="L24" s="191"/>
      <c r="M24" s="191"/>
      <c r="N24" s="191"/>
      <c r="O24" s="191"/>
      <c r="P24" s="191"/>
      <c r="Q24" s="191"/>
      <c r="R24" s="191"/>
      <c r="S24" s="191"/>
      <c r="T24" s="191"/>
      <c r="U24" s="191"/>
      <c r="V24" s="191"/>
      <c r="W24" s="191"/>
      <c r="X24" s="191"/>
      <c r="Y24" s="191"/>
    </row>
    <row r="25" spans="1:25" x14ac:dyDescent="0.3">
      <c r="A25" s="207"/>
      <c r="B25" s="206"/>
      <c r="C25" s="206"/>
      <c r="D25" s="206"/>
      <c r="E25" s="206"/>
      <c r="F25" s="206"/>
      <c r="G25" s="206"/>
      <c r="H25" s="206"/>
      <c r="I25" s="206"/>
      <c r="J25" s="206"/>
      <c r="K25" s="206"/>
      <c r="L25" s="191"/>
      <c r="M25" s="191"/>
      <c r="N25" s="191"/>
      <c r="O25" s="191"/>
      <c r="P25" s="191"/>
      <c r="Q25" s="191"/>
      <c r="R25" s="191"/>
      <c r="S25" s="191"/>
      <c r="T25" s="191"/>
      <c r="U25" s="191"/>
      <c r="V25" s="191"/>
      <c r="W25" s="191"/>
      <c r="X25" s="191"/>
      <c r="Y25" s="191"/>
    </row>
    <row r="26" spans="1:25" x14ac:dyDescent="0.3">
      <c r="A26" s="207"/>
      <c r="B26" s="206"/>
      <c r="C26" s="206"/>
      <c r="D26" s="206"/>
      <c r="E26" s="206"/>
      <c r="F26" s="206"/>
      <c r="G26" s="206"/>
      <c r="H26" s="206"/>
      <c r="I26" s="206"/>
      <c r="J26" s="206"/>
      <c r="K26" s="206"/>
      <c r="L26" s="191"/>
      <c r="M26" s="191"/>
      <c r="N26" s="191"/>
      <c r="O26" s="191"/>
      <c r="P26" s="191"/>
      <c r="Q26" s="191"/>
      <c r="R26" s="191"/>
      <c r="S26" s="191"/>
      <c r="T26" s="191"/>
      <c r="U26" s="191"/>
      <c r="V26" s="191"/>
      <c r="W26" s="191"/>
      <c r="X26" s="191"/>
      <c r="Y26" s="191"/>
    </row>
    <row r="27" spans="1:25" x14ac:dyDescent="0.3">
      <c r="A27" s="207"/>
      <c r="B27" s="206"/>
      <c r="C27" s="206"/>
      <c r="D27" s="206"/>
      <c r="E27" s="206"/>
      <c r="F27" s="206"/>
      <c r="G27" s="206"/>
      <c r="H27" s="206"/>
      <c r="I27" s="206"/>
      <c r="J27" s="206"/>
      <c r="K27" s="206"/>
      <c r="L27" s="191"/>
      <c r="M27" s="191"/>
      <c r="N27" s="191"/>
      <c r="O27" s="191"/>
      <c r="P27" s="191"/>
      <c r="Q27" s="191"/>
      <c r="R27" s="191"/>
      <c r="S27" s="191"/>
      <c r="T27" s="191"/>
      <c r="U27" s="191"/>
      <c r="V27" s="191"/>
      <c r="W27" s="191"/>
      <c r="X27" s="191"/>
      <c r="Y27" s="191"/>
    </row>
    <row r="28" spans="1:25" x14ac:dyDescent="0.3">
      <c r="A28" s="207"/>
      <c r="B28" s="206"/>
      <c r="C28" s="206"/>
      <c r="D28" s="206"/>
      <c r="E28" s="206"/>
      <c r="F28" s="206"/>
      <c r="G28" s="206"/>
      <c r="H28" s="206"/>
      <c r="I28" s="206"/>
      <c r="J28" s="206"/>
      <c r="K28" s="206"/>
      <c r="L28" s="191"/>
      <c r="M28" s="191"/>
      <c r="N28" s="191"/>
      <c r="O28" s="191"/>
      <c r="P28" s="191"/>
      <c r="Q28" s="191"/>
      <c r="R28" s="191"/>
      <c r="S28" s="191"/>
      <c r="T28" s="191"/>
      <c r="U28" s="191"/>
      <c r="V28" s="191"/>
      <c r="W28" s="191"/>
      <c r="X28" s="191"/>
      <c r="Y28" s="191"/>
    </row>
    <row r="29" spans="1:25" ht="37.5" customHeight="1" x14ac:dyDescent="0.3">
      <c r="A29" s="207"/>
      <c r="B29" s="206"/>
      <c r="C29" s="206"/>
      <c r="D29" s="206"/>
      <c r="E29" s="206"/>
      <c r="F29" s="206"/>
      <c r="G29" s="206"/>
      <c r="H29" s="206"/>
      <c r="I29" s="206"/>
      <c r="J29" s="206"/>
      <c r="K29" s="206"/>
      <c r="L29" s="191"/>
      <c r="M29" s="191"/>
      <c r="N29" s="191"/>
      <c r="O29" s="191"/>
      <c r="P29" s="191"/>
      <c r="Q29" s="191"/>
      <c r="R29" s="191"/>
      <c r="S29" s="191"/>
      <c r="T29" s="191"/>
      <c r="U29" s="191"/>
      <c r="V29" s="191"/>
      <c r="W29" s="191"/>
      <c r="X29" s="191"/>
      <c r="Y29" s="191"/>
    </row>
    <row r="30" spans="1:25" ht="45.75" customHeight="1" x14ac:dyDescent="0.3">
      <c r="A30" s="207"/>
      <c r="B30" s="206"/>
      <c r="C30" s="206"/>
      <c r="D30" s="206"/>
      <c r="E30" s="206"/>
      <c r="F30" s="206"/>
      <c r="G30" s="206"/>
      <c r="H30" s="206"/>
      <c r="I30" s="206"/>
      <c r="J30" s="206"/>
      <c r="K30" s="206"/>
      <c r="L30" s="191"/>
      <c r="M30" s="191"/>
      <c r="N30" s="191"/>
      <c r="O30" s="191"/>
      <c r="P30" s="191"/>
      <c r="Q30" s="191"/>
      <c r="R30" s="191"/>
      <c r="S30" s="191"/>
      <c r="T30" s="191"/>
      <c r="U30" s="191"/>
      <c r="V30" s="191"/>
      <c r="W30" s="191"/>
      <c r="X30" s="191"/>
      <c r="Y30" s="191"/>
    </row>
    <row r="31" spans="1:25" ht="63.75" customHeight="1" x14ac:dyDescent="0.3">
      <c r="A31" s="291" t="s">
        <v>23</v>
      </c>
      <c r="B31" s="291"/>
      <c r="C31" s="291"/>
      <c r="D31" s="291"/>
      <c r="E31" s="291"/>
      <c r="F31" s="291"/>
      <c r="G31" s="291"/>
      <c r="H31" s="291"/>
      <c r="I31" s="291"/>
      <c r="J31" s="291"/>
      <c r="K31" s="291"/>
      <c r="L31" s="191"/>
      <c r="M31" s="191"/>
      <c r="N31" s="191"/>
      <c r="O31" s="191"/>
      <c r="P31" s="191"/>
      <c r="Q31" s="191"/>
      <c r="R31" s="191"/>
      <c r="S31" s="191"/>
      <c r="T31" s="191"/>
      <c r="U31" s="191"/>
      <c r="V31" s="191"/>
      <c r="W31" s="191"/>
      <c r="X31" s="191"/>
      <c r="Y31" s="191"/>
    </row>
    <row r="32" spans="1:25" x14ac:dyDescent="0.3">
      <c r="A32" s="207"/>
      <c r="B32" s="206"/>
      <c r="C32" s="206"/>
      <c r="D32" s="206"/>
      <c r="E32" s="206"/>
      <c r="F32" s="206"/>
      <c r="G32" s="206"/>
      <c r="H32" s="206"/>
      <c r="I32" s="206"/>
      <c r="J32" s="206"/>
      <c r="K32" s="206"/>
      <c r="L32" s="191"/>
      <c r="M32" s="191"/>
      <c r="N32" s="191"/>
      <c r="O32" s="191"/>
      <c r="P32" s="191"/>
      <c r="Q32" s="191"/>
      <c r="R32" s="191"/>
      <c r="S32" s="191"/>
      <c r="T32" s="191"/>
      <c r="U32" s="191"/>
      <c r="V32" s="191"/>
      <c r="W32" s="191"/>
      <c r="X32" s="191"/>
      <c r="Y32" s="191"/>
    </row>
    <row r="33" spans="1:25" x14ac:dyDescent="0.3">
      <c r="A33" s="208" t="s">
        <v>1</v>
      </c>
      <c r="B33" s="191"/>
      <c r="C33" s="191"/>
      <c r="D33" s="191"/>
      <c r="E33" s="191"/>
      <c r="F33" s="191"/>
      <c r="G33" s="191"/>
      <c r="H33" s="191"/>
      <c r="I33" s="206"/>
      <c r="J33" s="206"/>
      <c r="K33" s="209">
        <f ca="1">TODAY()</f>
        <v>44480</v>
      </c>
      <c r="L33" s="191"/>
      <c r="M33" s="191"/>
      <c r="N33" s="191"/>
      <c r="O33" s="191"/>
      <c r="P33" s="191"/>
      <c r="Q33" s="191"/>
      <c r="R33" s="191"/>
      <c r="S33" s="191"/>
      <c r="T33" s="191"/>
      <c r="U33" s="191"/>
      <c r="V33" s="191"/>
      <c r="W33" s="191"/>
      <c r="X33" s="191"/>
      <c r="Y33" s="191"/>
    </row>
    <row r="34" spans="1:25" x14ac:dyDescent="0.3">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row>
    <row r="35" spans="1:25" x14ac:dyDescent="0.3">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row>
    <row r="36" spans="1:25" x14ac:dyDescent="0.3">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row>
    <row r="37" spans="1:25" x14ac:dyDescent="0.3">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row>
    <row r="38" spans="1:25" x14ac:dyDescent="0.3">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row>
    <row r="39" spans="1:25" x14ac:dyDescent="0.3">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row>
    <row r="40" spans="1:25" x14ac:dyDescent="0.3">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row>
    <row r="41" spans="1:25" x14ac:dyDescent="0.3">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row>
    <row r="42" spans="1:25" x14ac:dyDescent="0.3">
      <c r="A42" s="191"/>
      <c r="B42" s="191"/>
      <c r="C42" s="191"/>
      <c r="D42" s="191"/>
      <c r="E42" s="191"/>
      <c r="F42" s="191"/>
      <c r="G42" s="191"/>
      <c r="H42" s="191"/>
      <c r="I42" s="191"/>
      <c r="J42" s="191"/>
      <c r="K42" s="191"/>
      <c r="L42" s="191"/>
    </row>
  </sheetData>
  <sheetProtection algorithmName="SHA-512" hashValue="bPx85jgiClnBxQBnC9AW50OGNHrJ1iDS4wgUc9hWeuSONusCULAnvTj62NpkqsTIYexHyDGyHRHrrTZJxwvdhA==" saltValue="Yut0b219w2F8dboheSB+jQ==" spinCount="100000" sheet="1" objects="1" scenarios="1"/>
  <mergeCells count="14">
    <mergeCell ref="I17:K17"/>
    <mergeCell ref="A31:K31"/>
    <mergeCell ref="A9:E9"/>
    <mergeCell ref="A6:E6"/>
    <mergeCell ref="A7:E7"/>
    <mergeCell ref="A8:E8"/>
    <mergeCell ref="A11:K11"/>
    <mergeCell ref="B14:C14"/>
    <mergeCell ref="E14:F14"/>
    <mergeCell ref="A1:K1"/>
    <mergeCell ref="A2:K2"/>
    <mergeCell ref="A3:F3"/>
    <mergeCell ref="A4:E4"/>
    <mergeCell ref="A5:E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09"/>
  <sheetViews>
    <sheetView workbookViewId="0">
      <selection activeCell="H8" sqref="H8:I8"/>
    </sheetView>
  </sheetViews>
  <sheetFormatPr defaultColWidth="10.5546875" defaultRowHeight="11.4" x14ac:dyDescent="0.2"/>
  <cols>
    <col min="1" max="1" width="27.5546875" style="16" bestFit="1" customWidth="1"/>
    <col min="2" max="2" width="8.44140625" style="16" customWidth="1"/>
    <col min="3" max="3" width="6.6640625" style="16" customWidth="1"/>
    <col min="4" max="4" width="7.5546875" style="16" customWidth="1"/>
    <col min="5" max="5" width="6.88671875" style="132" customWidth="1"/>
    <col min="6" max="6" width="7" style="16" customWidth="1"/>
    <col min="7" max="8" width="8.109375" style="16" customWidth="1"/>
    <col min="9" max="9" width="9" style="16" customWidth="1"/>
    <col min="10" max="10" width="6.88671875" style="16" hidden="1" customWidth="1"/>
    <col min="11" max="11" width="6.109375" style="16" hidden="1" customWidth="1"/>
    <col min="12" max="12" width="6.6640625" style="16" bestFit="1" customWidth="1"/>
    <col min="13" max="14" width="9.109375" style="16" customWidth="1"/>
    <col min="15" max="15" width="9" style="16" customWidth="1"/>
    <col min="16" max="18" width="10" style="16" customWidth="1"/>
    <col min="19" max="19" width="10.44140625" style="31" bestFit="1" customWidth="1"/>
    <col min="20" max="32" width="10.5546875" style="243"/>
    <col min="33" max="256" width="10.5546875" style="16"/>
    <col min="257" max="257" width="17" style="16" customWidth="1"/>
    <col min="258" max="258" width="8.44140625" style="16" customWidth="1"/>
    <col min="259" max="259" width="6.6640625" style="16" customWidth="1"/>
    <col min="260" max="260" width="5.44140625" style="16" customWidth="1"/>
    <col min="261" max="261" width="6.88671875" style="16" customWidth="1"/>
    <col min="262" max="262" width="7" style="16" customWidth="1"/>
    <col min="263" max="264" width="8.109375" style="16" customWidth="1"/>
    <col min="265" max="265" width="9" style="16" customWidth="1"/>
    <col min="266" max="267" width="0" style="16" hidden="1" customWidth="1"/>
    <col min="268" max="268" width="6.6640625" style="16" bestFit="1" customWidth="1"/>
    <col min="269" max="270" width="9.109375" style="16" customWidth="1"/>
    <col min="271" max="271" width="9" style="16" customWidth="1"/>
    <col min="272" max="274" width="10" style="16" customWidth="1"/>
    <col min="275" max="275" width="10.44140625" style="16" bestFit="1" customWidth="1"/>
    <col min="276" max="512" width="10.5546875" style="16"/>
    <col min="513" max="513" width="17" style="16" customWidth="1"/>
    <col min="514" max="514" width="8.44140625" style="16" customWidth="1"/>
    <col min="515" max="515" width="6.6640625" style="16" customWidth="1"/>
    <col min="516" max="516" width="5.44140625" style="16" customWidth="1"/>
    <col min="517" max="517" width="6.88671875" style="16" customWidth="1"/>
    <col min="518" max="518" width="7" style="16" customWidth="1"/>
    <col min="519" max="520" width="8.109375" style="16" customWidth="1"/>
    <col min="521" max="521" width="9" style="16" customWidth="1"/>
    <col min="522" max="523" width="0" style="16" hidden="1" customWidth="1"/>
    <col min="524" max="524" width="6.6640625" style="16" bestFit="1" customWidth="1"/>
    <col min="525" max="526" width="9.109375" style="16" customWidth="1"/>
    <col min="527" max="527" width="9" style="16" customWidth="1"/>
    <col min="528" max="530" width="10" style="16" customWidth="1"/>
    <col min="531" max="531" width="10.44140625" style="16" bestFit="1" customWidth="1"/>
    <col min="532" max="768" width="10.5546875" style="16"/>
    <col min="769" max="769" width="17" style="16" customWidth="1"/>
    <col min="770" max="770" width="8.44140625" style="16" customWidth="1"/>
    <col min="771" max="771" width="6.6640625" style="16" customWidth="1"/>
    <col min="772" max="772" width="5.44140625" style="16" customWidth="1"/>
    <col min="773" max="773" width="6.88671875" style="16" customWidth="1"/>
    <col min="774" max="774" width="7" style="16" customWidth="1"/>
    <col min="775" max="776" width="8.109375" style="16" customWidth="1"/>
    <col min="777" max="777" width="9" style="16" customWidth="1"/>
    <col min="778" max="779" width="0" style="16" hidden="1" customWidth="1"/>
    <col min="780" max="780" width="6.6640625" style="16" bestFit="1" customWidth="1"/>
    <col min="781" max="782" width="9.109375" style="16" customWidth="1"/>
    <col min="783" max="783" width="9" style="16" customWidth="1"/>
    <col min="784" max="786" width="10" style="16" customWidth="1"/>
    <col min="787" max="787" width="10.44140625" style="16" bestFit="1" customWidth="1"/>
    <col min="788" max="1024" width="10.5546875" style="16"/>
    <col min="1025" max="1025" width="17" style="16" customWidth="1"/>
    <col min="1026" max="1026" width="8.44140625" style="16" customWidth="1"/>
    <col min="1027" max="1027" width="6.6640625" style="16" customWidth="1"/>
    <col min="1028" max="1028" width="5.44140625" style="16" customWidth="1"/>
    <col min="1029" max="1029" width="6.88671875" style="16" customWidth="1"/>
    <col min="1030" max="1030" width="7" style="16" customWidth="1"/>
    <col min="1031" max="1032" width="8.109375" style="16" customWidth="1"/>
    <col min="1033" max="1033" width="9" style="16" customWidth="1"/>
    <col min="1034" max="1035" width="0" style="16" hidden="1" customWidth="1"/>
    <col min="1036" max="1036" width="6.6640625" style="16" bestFit="1" customWidth="1"/>
    <col min="1037" max="1038" width="9.109375" style="16" customWidth="1"/>
    <col min="1039" max="1039" width="9" style="16" customWidth="1"/>
    <col min="1040" max="1042" width="10" style="16" customWidth="1"/>
    <col min="1043" max="1043" width="10.44140625" style="16" bestFit="1" customWidth="1"/>
    <col min="1044" max="1280" width="10.5546875" style="16"/>
    <col min="1281" max="1281" width="17" style="16" customWidth="1"/>
    <col min="1282" max="1282" width="8.44140625" style="16" customWidth="1"/>
    <col min="1283" max="1283" width="6.6640625" style="16" customWidth="1"/>
    <col min="1284" max="1284" width="5.44140625" style="16" customWidth="1"/>
    <col min="1285" max="1285" width="6.88671875" style="16" customWidth="1"/>
    <col min="1286" max="1286" width="7" style="16" customWidth="1"/>
    <col min="1287" max="1288" width="8.109375" style="16" customWidth="1"/>
    <col min="1289" max="1289" width="9" style="16" customWidth="1"/>
    <col min="1290" max="1291" width="0" style="16" hidden="1" customWidth="1"/>
    <col min="1292" max="1292" width="6.6640625" style="16" bestFit="1" customWidth="1"/>
    <col min="1293" max="1294" width="9.109375" style="16" customWidth="1"/>
    <col min="1295" max="1295" width="9" style="16" customWidth="1"/>
    <col min="1296" max="1298" width="10" style="16" customWidth="1"/>
    <col min="1299" max="1299" width="10.44140625" style="16" bestFit="1" customWidth="1"/>
    <col min="1300" max="1536" width="10.5546875" style="16"/>
    <col min="1537" max="1537" width="17" style="16" customWidth="1"/>
    <col min="1538" max="1538" width="8.44140625" style="16" customWidth="1"/>
    <col min="1539" max="1539" width="6.6640625" style="16" customWidth="1"/>
    <col min="1540" max="1540" width="5.44140625" style="16" customWidth="1"/>
    <col min="1541" max="1541" width="6.88671875" style="16" customWidth="1"/>
    <col min="1542" max="1542" width="7" style="16" customWidth="1"/>
    <col min="1543" max="1544" width="8.109375" style="16" customWidth="1"/>
    <col min="1545" max="1545" width="9" style="16" customWidth="1"/>
    <col min="1546" max="1547" width="0" style="16" hidden="1" customWidth="1"/>
    <col min="1548" max="1548" width="6.6640625" style="16" bestFit="1" customWidth="1"/>
    <col min="1549" max="1550" width="9.109375" style="16" customWidth="1"/>
    <col min="1551" max="1551" width="9" style="16" customWidth="1"/>
    <col min="1552" max="1554" width="10" style="16" customWidth="1"/>
    <col min="1555" max="1555" width="10.44140625" style="16" bestFit="1" customWidth="1"/>
    <col min="1556" max="1792" width="10.5546875" style="16"/>
    <col min="1793" max="1793" width="17" style="16" customWidth="1"/>
    <col min="1794" max="1794" width="8.44140625" style="16" customWidth="1"/>
    <col min="1795" max="1795" width="6.6640625" style="16" customWidth="1"/>
    <col min="1796" max="1796" width="5.44140625" style="16" customWidth="1"/>
    <col min="1797" max="1797" width="6.88671875" style="16" customWidth="1"/>
    <col min="1798" max="1798" width="7" style="16" customWidth="1"/>
    <col min="1799" max="1800" width="8.109375" style="16" customWidth="1"/>
    <col min="1801" max="1801" width="9" style="16" customWidth="1"/>
    <col min="1802" max="1803" width="0" style="16" hidden="1" customWidth="1"/>
    <col min="1804" max="1804" width="6.6640625" style="16" bestFit="1" customWidth="1"/>
    <col min="1805" max="1806" width="9.109375" style="16" customWidth="1"/>
    <col min="1807" max="1807" width="9" style="16" customWidth="1"/>
    <col min="1808" max="1810" width="10" style="16" customWidth="1"/>
    <col min="1811" max="1811" width="10.44140625" style="16" bestFit="1" customWidth="1"/>
    <col min="1812" max="2048" width="10.5546875" style="16"/>
    <col min="2049" max="2049" width="17" style="16" customWidth="1"/>
    <col min="2050" max="2050" width="8.44140625" style="16" customWidth="1"/>
    <col min="2051" max="2051" width="6.6640625" style="16" customWidth="1"/>
    <col min="2052" max="2052" width="5.44140625" style="16" customWidth="1"/>
    <col min="2053" max="2053" width="6.88671875" style="16" customWidth="1"/>
    <col min="2054" max="2054" width="7" style="16" customWidth="1"/>
    <col min="2055" max="2056" width="8.109375" style="16" customWidth="1"/>
    <col min="2057" max="2057" width="9" style="16" customWidth="1"/>
    <col min="2058" max="2059" width="0" style="16" hidden="1" customWidth="1"/>
    <col min="2060" max="2060" width="6.6640625" style="16" bestFit="1" customWidth="1"/>
    <col min="2061" max="2062" width="9.109375" style="16" customWidth="1"/>
    <col min="2063" max="2063" width="9" style="16" customWidth="1"/>
    <col min="2064" max="2066" width="10" style="16" customWidth="1"/>
    <col min="2067" max="2067" width="10.44140625" style="16" bestFit="1" customWidth="1"/>
    <col min="2068" max="2304" width="10.5546875" style="16"/>
    <col min="2305" max="2305" width="17" style="16" customWidth="1"/>
    <col min="2306" max="2306" width="8.44140625" style="16" customWidth="1"/>
    <col min="2307" max="2307" width="6.6640625" style="16" customWidth="1"/>
    <col min="2308" max="2308" width="5.44140625" style="16" customWidth="1"/>
    <col min="2309" max="2309" width="6.88671875" style="16" customWidth="1"/>
    <col min="2310" max="2310" width="7" style="16" customWidth="1"/>
    <col min="2311" max="2312" width="8.109375" style="16" customWidth="1"/>
    <col min="2313" max="2313" width="9" style="16" customWidth="1"/>
    <col min="2314" max="2315" width="0" style="16" hidden="1" customWidth="1"/>
    <col min="2316" max="2316" width="6.6640625" style="16" bestFit="1" customWidth="1"/>
    <col min="2317" max="2318" width="9.109375" style="16" customWidth="1"/>
    <col min="2319" max="2319" width="9" style="16" customWidth="1"/>
    <col min="2320" max="2322" width="10" style="16" customWidth="1"/>
    <col min="2323" max="2323" width="10.44140625" style="16" bestFit="1" customWidth="1"/>
    <col min="2324" max="2560" width="10.5546875" style="16"/>
    <col min="2561" max="2561" width="17" style="16" customWidth="1"/>
    <col min="2562" max="2562" width="8.44140625" style="16" customWidth="1"/>
    <col min="2563" max="2563" width="6.6640625" style="16" customWidth="1"/>
    <col min="2564" max="2564" width="5.44140625" style="16" customWidth="1"/>
    <col min="2565" max="2565" width="6.88671875" style="16" customWidth="1"/>
    <col min="2566" max="2566" width="7" style="16" customWidth="1"/>
    <col min="2567" max="2568" width="8.109375" style="16" customWidth="1"/>
    <col min="2569" max="2569" width="9" style="16" customWidth="1"/>
    <col min="2570" max="2571" width="0" style="16" hidden="1" customWidth="1"/>
    <col min="2572" max="2572" width="6.6640625" style="16" bestFit="1" customWidth="1"/>
    <col min="2573" max="2574" width="9.109375" style="16" customWidth="1"/>
    <col min="2575" max="2575" width="9" style="16" customWidth="1"/>
    <col min="2576" max="2578" width="10" style="16" customWidth="1"/>
    <col min="2579" max="2579" width="10.44140625" style="16" bestFit="1" customWidth="1"/>
    <col min="2580" max="2816" width="10.5546875" style="16"/>
    <col min="2817" max="2817" width="17" style="16" customWidth="1"/>
    <col min="2818" max="2818" width="8.44140625" style="16" customWidth="1"/>
    <col min="2819" max="2819" width="6.6640625" style="16" customWidth="1"/>
    <col min="2820" max="2820" width="5.44140625" style="16" customWidth="1"/>
    <col min="2821" max="2821" width="6.88671875" style="16" customWidth="1"/>
    <col min="2822" max="2822" width="7" style="16" customWidth="1"/>
    <col min="2823" max="2824" width="8.109375" style="16" customWidth="1"/>
    <col min="2825" max="2825" width="9" style="16" customWidth="1"/>
    <col min="2826" max="2827" width="0" style="16" hidden="1" customWidth="1"/>
    <col min="2828" max="2828" width="6.6640625" style="16" bestFit="1" customWidth="1"/>
    <col min="2829" max="2830" width="9.109375" style="16" customWidth="1"/>
    <col min="2831" max="2831" width="9" style="16" customWidth="1"/>
    <col min="2832" max="2834" width="10" style="16" customWidth="1"/>
    <col min="2835" max="2835" width="10.44140625" style="16" bestFit="1" customWidth="1"/>
    <col min="2836" max="3072" width="10.5546875" style="16"/>
    <col min="3073" max="3073" width="17" style="16" customWidth="1"/>
    <col min="3074" max="3074" width="8.44140625" style="16" customWidth="1"/>
    <col min="3075" max="3075" width="6.6640625" style="16" customWidth="1"/>
    <col min="3076" max="3076" width="5.44140625" style="16" customWidth="1"/>
    <col min="3077" max="3077" width="6.88671875" style="16" customWidth="1"/>
    <col min="3078" max="3078" width="7" style="16" customWidth="1"/>
    <col min="3079" max="3080" width="8.109375" style="16" customWidth="1"/>
    <col min="3081" max="3081" width="9" style="16" customWidth="1"/>
    <col min="3082" max="3083" width="0" style="16" hidden="1" customWidth="1"/>
    <col min="3084" max="3084" width="6.6640625" style="16" bestFit="1" customWidth="1"/>
    <col min="3085" max="3086" width="9.109375" style="16" customWidth="1"/>
    <col min="3087" max="3087" width="9" style="16" customWidth="1"/>
    <col min="3088" max="3090" width="10" style="16" customWidth="1"/>
    <col min="3091" max="3091" width="10.44140625" style="16" bestFit="1" customWidth="1"/>
    <col min="3092" max="3328" width="10.5546875" style="16"/>
    <col min="3329" max="3329" width="17" style="16" customWidth="1"/>
    <col min="3330" max="3330" width="8.44140625" style="16" customWidth="1"/>
    <col min="3331" max="3331" width="6.6640625" style="16" customWidth="1"/>
    <col min="3332" max="3332" width="5.44140625" style="16" customWidth="1"/>
    <col min="3333" max="3333" width="6.88671875" style="16" customWidth="1"/>
    <col min="3334" max="3334" width="7" style="16" customWidth="1"/>
    <col min="3335" max="3336" width="8.109375" style="16" customWidth="1"/>
    <col min="3337" max="3337" width="9" style="16" customWidth="1"/>
    <col min="3338" max="3339" width="0" style="16" hidden="1" customWidth="1"/>
    <col min="3340" max="3340" width="6.6640625" style="16" bestFit="1" customWidth="1"/>
    <col min="3341" max="3342" width="9.109375" style="16" customWidth="1"/>
    <col min="3343" max="3343" width="9" style="16" customWidth="1"/>
    <col min="3344" max="3346" width="10" style="16" customWidth="1"/>
    <col min="3347" max="3347" width="10.44140625" style="16" bestFit="1" customWidth="1"/>
    <col min="3348" max="3584" width="10.5546875" style="16"/>
    <col min="3585" max="3585" width="17" style="16" customWidth="1"/>
    <col min="3586" max="3586" width="8.44140625" style="16" customWidth="1"/>
    <col min="3587" max="3587" width="6.6640625" style="16" customWidth="1"/>
    <col min="3588" max="3588" width="5.44140625" style="16" customWidth="1"/>
    <col min="3589" max="3589" width="6.88671875" style="16" customWidth="1"/>
    <col min="3590" max="3590" width="7" style="16" customWidth="1"/>
    <col min="3591" max="3592" width="8.109375" style="16" customWidth="1"/>
    <col min="3593" max="3593" width="9" style="16" customWidth="1"/>
    <col min="3594" max="3595" width="0" style="16" hidden="1" customWidth="1"/>
    <col min="3596" max="3596" width="6.6640625" style="16" bestFit="1" customWidth="1"/>
    <col min="3597" max="3598" width="9.109375" style="16" customWidth="1"/>
    <col min="3599" max="3599" width="9" style="16" customWidth="1"/>
    <col min="3600" max="3602" width="10" style="16" customWidth="1"/>
    <col min="3603" max="3603" width="10.44140625" style="16" bestFit="1" customWidth="1"/>
    <col min="3604" max="3840" width="10.5546875" style="16"/>
    <col min="3841" max="3841" width="17" style="16" customWidth="1"/>
    <col min="3842" max="3842" width="8.44140625" style="16" customWidth="1"/>
    <col min="3843" max="3843" width="6.6640625" style="16" customWidth="1"/>
    <col min="3844" max="3844" width="5.44140625" style="16" customWidth="1"/>
    <col min="3845" max="3845" width="6.88671875" style="16" customWidth="1"/>
    <col min="3846" max="3846" width="7" style="16" customWidth="1"/>
    <col min="3847" max="3848" width="8.109375" style="16" customWidth="1"/>
    <col min="3849" max="3849" width="9" style="16" customWidth="1"/>
    <col min="3850" max="3851" width="0" style="16" hidden="1" customWidth="1"/>
    <col min="3852" max="3852" width="6.6640625" style="16" bestFit="1" customWidth="1"/>
    <col min="3853" max="3854" width="9.109375" style="16" customWidth="1"/>
    <col min="3855" max="3855" width="9" style="16" customWidth="1"/>
    <col min="3856" max="3858" width="10" style="16" customWidth="1"/>
    <col min="3859" max="3859" width="10.44140625" style="16" bestFit="1" customWidth="1"/>
    <col min="3860" max="4096" width="10.5546875" style="16"/>
    <col min="4097" max="4097" width="17" style="16" customWidth="1"/>
    <col min="4098" max="4098" width="8.44140625" style="16" customWidth="1"/>
    <col min="4099" max="4099" width="6.6640625" style="16" customWidth="1"/>
    <col min="4100" max="4100" width="5.44140625" style="16" customWidth="1"/>
    <col min="4101" max="4101" width="6.88671875" style="16" customWidth="1"/>
    <col min="4102" max="4102" width="7" style="16" customWidth="1"/>
    <col min="4103" max="4104" width="8.109375" style="16" customWidth="1"/>
    <col min="4105" max="4105" width="9" style="16" customWidth="1"/>
    <col min="4106" max="4107" width="0" style="16" hidden="1" customWidth="1"/>
    <col min="4108" max="4108" width="6.6640625" style="16" bestFit="1" customWidth="1"/>
    <col min="4109" max="4110" width="9.109375" style="16" customWidth="1"/>
    <col min="4111" max="4111" width="9" style="16" customWidth="1"/>
    <col min="4112" max="4114" width="10" style="16" customWidth="1"/>
    <col min="4115" max="4115" width="10.44140625" style="16" bestFit="1" customWidth="1"/>
    <col min="4116" max="4352" width="10.5546875" style="16"/>
    <col min="4353" max="4353" width="17" style="16" customWidth="1"/>
    <col min="4354" max="4354" width="8.44140625" style="16" customWidth="1"/>
    <col min="4355" max="4355" width="6.6640625" style="16" customWidth="1"/>
    <col min="4356" max="4356" width="5.44140625" style="16" customWidth="1"/>
    <col min="4357" max="4357" width="6.88671875" style="16" customWidth="1"/>
    <col min="4358" max="4358" width="7" style="16" customWidth="1"/>
    <col min="4359" max="4360" width="8.109375" style="16" customWidth="1"/>
    <col min="4361" max="4361" width="9" style="16" customWidth="1"/>
    <col min="4362" max="4363" width="0" style="16" hidden="1" customWidth="1"/>
    <col min="4364" max="4364" width="6.6640625" style="16" bestFit="1" customWidth="1"/>
    <col min="4365" max="4366" width="9.109375" style="16" customWidth="1"/>
    <col min="4367" max="4367" width="9" style="16" customWidth="1"/>
    <col min="4368" max="4370" width="10" style="16" customWidth="1"/>
    <col min="4371" max="4371" width="10.44140625" style="16" bestFit="1" customWidth="1"/>
    <col min="4372" max="4608" width="10.5546875" style="16"/>
    <col min="4609" max="4609" width="17" style="16" customWidth="1"/>
    <col min="4610" max="4610" width="8.44140625" style="16" customWidth="1"/>
    <col min="4611" max="4611" width="6.6640625" style="16" customWidth="1"/>
    <col min="4612" max="4612" width="5.44140625" style="16" customWidth="1"/>
    <col min="4613" max="4613" width="6.88671875" style="16" customWidth="1"/>
    <col min="4614" max="4614" width="7" style="16" customWidth="1"/>
    <col min="4615" max="4616" width="8.109375" style="16" customWidth="1"/>
    <col min="4617" max="4617" width="9" style="16" customWidth="1"/>
    <col min="4618" max="4619" width="0" style="16" hidden="1" customWidth="1"/>
    <col min="4620" max="4620" width="6.6640625" style="16" bestFit="1" customWidth="1"/>
    <col min="4621" max="4622" width="9.109375" style="16" customWidth="1"/>
    <col min="4623" max="4623" width="9" style="16" customWidth="1"/>
    <col min="4624" max="4626" width="10" style="16" customWidth="1"/>
    <col min="4627" max="4627" width="10.44140625" style="16" bestFit="1" customWidth="1"/>
    <col min="4628" max="4864" width="10.5546875" style="16"/>
    <col min="4865" max="4865" width="17" style="16" customWidth="1"/>
    <col min="4866" max="4866" width="8.44140625" style="16" customWidth="1"/>
    <col min="4867" max="4867" width="6.6640625" style="16" customWidth="1"/>
    <col min="4868" max="4868" width="5.44140625" style="16" customWidth="1"/>
    <col min="4869" max="4869" width="6.88671875" style="16" customWidth="1"/>
    <col min="4870" max="4870" width="7" style="16" customWidth="1"/>
    <col min="4871" max="4872" width="8.109375" style="16" customWidth="1"/>
    <col min="4873" max="4873" width="9" style="16" customWidth="1"/>
    <col min="4874" max="4875" width="0" style="16" hidden="1" customWidth="1"/>
    <col min="4876" max="4876" width="6.6640625" style="16" bestFit="1" customWidth="1"/>
    <col min="4877" max="4878" width="9.109375" style="16" customWidth="1"/>
    <col min="4879" max="4879" width="9" style="16" customWidth="1"/>
    <col min="4880" max="4882" width="10" style="16" customWidth="1"/>
    <col min="4883" max="4883" width="10.44140625" style="16" bestFit="1" customWidth="1"/>
    <col min="4884" max="5120" width="10.5546875" style="16"/>
    <col min="5121" max="5121" width="17" style="16" customWidth="1"/>
    <col min="5122" max="5122" width="8.44140625" style="16" customWidth="1"/>
    <col min="5123" max="5123" width="6.6640625" style="16" customWidth="1"/>
    <col min="5124" max="5124" width="5.44140625" style="16" customWidth="1"/>
    <col min="5125" max="5125" width="6.88671875" style="16" customWidth="1"/>
    <col min="5126" max="5126" width="7" style="16" customWidth="1"/>
    <col min="5127" max="5128" width="8.109375" style="16" customWidth="1"/>
    <col min="5129" max="5129" width="9" style="16" customWidth="1"/>
    <col min="5130" max="5131" width="0" style="16" hidden="1" customWidth="1"/>
    <col min="5132" max="5132" width="6.6640625" style="16" bestFit="1" customWidth="1"/>
    <col min="5133" max="5134" width="9.109375" style="16" customWidth="1"/>
    <col min="5135" max="5135" width="9" style="16" customWidth="1"/>
    <col min="5136" max="5138" width="10" style="16" customWidth="1"/>
    <col min="5139" max="5139" width="10.44140625" style="16" bestFit="1" customWidth="1"/>
    <col min="5140" max="5376" width="10.5546875" style="16"/>
    <col min="5377" max="5377" width="17" style="16" customWidth="1"/>
    <col min="5378" max="5378" width="8.44140625" style="16" customWidth="1"/>
    <col min="5379" max="5379" width="6.6640625" style="16" customWidth="1"/>
    <col min="5380" max="5380" width="5.44140625" style="16" customWidth="1"/>
    <col min="5381" max="5381" width="6.88671875" style="16" customWidth="1"/>
    <col min="5382" max="5382" width="7" style="16" customWidth="1"/>
    <col min="5383" max="5384" width="8.109375" style="16" customWidth="1"/>
    <col min="5385" max="5385" width="9" style="16" customWidth="1"/>
    <col min="5386" max="5387" width="0" style="16" hidden="1" customWidth="1"/>
    <col min="5388" max="5388" width="6.6640625" style="16" bestFit="1" customWidth="1"/>
    <col min="5389" max="5390" width="9.109375" style="16" customWidth="1"/>
    <col min="5391" max="5391" width="9" style="16" customWidth="1"/>
    <col min="5392" max="5394" width="10" style="16" customWidth="1"/>
    <col min="5395" max="5395" width="10.44140625" style="16" bestFit="1" customWidth="1"/>
    <col min="5396" max="5632" width="10.5546875" style="16"/>
    <col min="5633" max="5633" width="17" style="16" customWidth="1"/>
    <col min="5634" max="5634" width="8.44140625" style="16" customWidth="1"/>
    <col min="5635" max="5635" width="6.6640625" style="16" customWidth="1"/>
    <col min="5636" max="5636" width="5.44140625" style="16" customWidth="1"/>
    <col min="5637" max="5637" width="6.88671875" style="16" customWidth="1"/>
    <col min="5638" max="5638" width="7" style="16" customWidth="1"/>
    <col min="5639" max="5640" width="8.109375" style="16" customWidth="1"/>
    <col min="5641" max="5641" width="9" style="16" customWidth="1"/>
    <col min="5642" max="5643" width="0" style="16" hidden="1" customWidth="1"/>
    <col min="5644" max="5644" width="6.6640625" style="16" bestFit="1" customWidth="1"/>
    <col min="5645" max="5646" width="9.109375" style="16" customWidth="1"/>
    <col min="5647" max="5647" width="9" style="16" customWidth="1"/>
    <col min="5648" max="5650" width="10" style="16" customWidth="1"/>
    <col min="5651" max="5651" width="10.44140625" style="16" bestFit="1" customWidth="1"/>
    <col min="5652" max="5888" width="10.5546875" style="16"/>
    <col min="5889" max="5889" width="17" style="16" customWidth="1"/>
    <col min="5890" max="5890" width="8.44140625" style="16" customWidth="1"/>
    <col min="5891" max="5891" width="6.6640625" style="16" customWidth="1"/>
    <col min="5892" max="5892" width="5.44140625" style="16" customWidth="1"/>
    <col min="5893" max="5893" width="6.88671875" style="16" customWidth="1"/>
    <col min="5894" max="5894" width="7" style="16" customWidth="1"/>
    <col min="5895" max="5896" width="8.109375" style="16" customWidth="1"/>
    <col min="5897" max="5897" width="9" style="16" customWidth="1"/>
    <col min="5898" max="5899" width="0" style="16" hidden="1" customWidth="1"/>
    <col min="5900" max="5900" width="6.6640625" style="16" bestFit="1" customWidth="1"/>
    <col min="5901" max="5902" width="9.109375" style="16" customWidth="1"/>
    <col min="5903" max="5903" width="9" style="16" customWidth="1"/>
    <col min="5904" max="5906" width="10" style="16" customWidth="1"/>
    <col min="5907" max="5907" width="10.44140625" style="16" bestFit="1" customWidth="1"/>
    <col min="5908" max="6144" width="10.5546875" style="16"/>
    <col min="6145" max="6145" width="17" style="16" customWidth="1"/>
    <col min="6146" max="6146" width="8.44140625" style="16" customWidth="1"/>
    <col min="6147" max="6147" width="6.6640625" style="16" customWidth="1"/>
    <col min="6148" max="6148" width="5.44140625" style="16" customWidth="1"/>
    <col min="6149" max="6149" width="6.88671875" style="16" customWidth="1"/>
    <col min="6150" max="6150" width="7" style="16" customWidth="1"/>
    <col min="6151" max="6152" width="8.109375" style="16" customWidth="1"/>
    <col min="6153" max="6153" width="9" style="16" customWidth="1"/>
    <col min="6154" max="6155" width="0" style="16" hidden="1" customWidth="1"/>
    <col min="6156" max="6156" width="6.6640625" style="16" bestFit="1" customWidth="1"/>
    <col min="6157" max="6158" width="9.109375" style="16" customWidth="1"/>
    <col min="6159" max="6159" width="9" style="16" customWidth="1"/>
    <col min="6160" max="6162" width="10" style="16" customWidth="1"/>
    <col min="6163" max="6163" width="10.44140625" style="16" bestFit="1" customWidth="1"/>
    <col min="6164" max="6400" width="10.5546875" style="16"/>
    <col min="6401" max="6401" width="17" style="16" customWidth="1"/>
    <col min="6402" max="6402" width="8.44140625" style="16" customWidth="1"/>
    <col min="6403" max="6403" width="6.6640625" style="16" customWidth="1"/>
    <col min="6404" max="6404" width="5.44140625" style="16" customWidth="1"/>
    <col min="6405" max="6405" width="6.88671875" style="16" customWidth="1"/>
    <col min="6406" max="6406" width="7" style="16" customWidth="1"/>
    <col min="6407" max="6408" width="8.109375" style="16" customWidth="1"/>
    <col min="6409" max="6409" width="9" style="16" customWidth="1"/>
    <col min="6410" max="6411" width="0" style="16" hidden="1" customWidth="1"/>
    <col min="6412" max="6412" width="6.6640625" style="16" bestFit="1" customWidth="1"/>
    <col min="6413" max="6414" width="9.109375" style="16" customWidth="1"/>
    <col min="6415" max="6415" width="9" style="16" customWidth="1"/>
    <col min="6416" max="6418" width="10" style="16" customWidth="1"/>
    <col min="6419" max="6419" width="10.44140625" style="16" bestFit="1" customWidth="1"/>
    <col min="6420" max="6656" width="10.5546875" style="16"/>
    <col min="6657" max="6657" width="17" style="16" customWidth="1"/>
    <col min="6658" max="6658" width="8.44140625" style="16" customWidth="1"/>
    <col min="6659" max="6659" width="6.6640625" style="16" customWidth="1"/>
    <col min="6660" max="6660" width="5.44140625" style="16" customWidth="1"/>
    <col min="6661" max="6661" width="6.88671875" style="16" customWidth="1"/>
    <col min="6662" max="6662" width="7" style="16" customWidth="1"/>
    <col min="6663" max="6664" width="8.109375" style="16" customWidth="1"/>
    <col min="6665" max="6665" width="9" style="16" customWidth="1"/>
    <col min="6666" max="6667" width="0" style="16" hidden="1" customWidth="1"/>
    <col min="6668" max="6668" width="6.6640625" style="16" bestFit="1" customWidth="1"/>
    <col min="6669" max="6670" width="9.109375" style="16" customWidth="1"/>
    <col min="6671" max="6671" width="9" style="16" customWidth="1"/>
    <col min="6672" max="6674" width="10" style="16" customWidth="1"/>
    <col min="6675" max="6675" width="10.44140625" style="16" bestFit="1" customWidth="1"/>
    <col min="6676" max="6912" width="10.5546875" style="16"/>
    <col min="6913" max="6913" width="17" style="16" customWidth="1"/>
    <col min="6914" max="6914" width="8.44140625" style="16" customWidth="1"/>
    <col min="6915" max="6915" width="6.6640625" style="16" customWidth="1"/>
    <col min="6916" max="6916" width="5.44140625" style="16" customWidth="1"/>
    <col min="6917" max="6917" width="6.88671875" style="16" customWidth="1"/>
    <col min="6918" max="6918" width="7" style="16" customWidth="1"/>
    <col min="6919" max="6920" width="8.109375" style="16" customWidth="1"/>
    <col min="6921" max="6921" width="9" style="16" customWidth="1"/>
    <col min="6922" max="6923" width="0" style="16" hidden="1" customWidth="1"/>
    <col min="6924" max="6924" width="6.6640625" style="16" bestFit="1" customWidth="1"/>
    <col min="6925" max="6926" width="9.109375" style="16" customWidth="1"/>
    <col min="6927" max="6927" width="9" style="16" customWidth="1"/>
    <col min="6928" max="6930" width="10" style="16" customWidth="1"/>
    <col min="6931" max="6931" width="10.44140625" style="16" bestFit="1" customWidth="1"/>
    <col min="6932" max="7168" width="10.5546875" style="16"/>
    <col min="7169" max="7169" width="17" style="16" customWidth="1"/>
    <col min="7170" max="7170" width="8.44140625" style="16" customWidth="1"/>
    <col min="7171" max="7171" width="6.6640625" style="16" customWidth="1"/>
    <col min="7172" max="7172" width="5.44140625" style="16" customWidth="1"/>
    <col min="7173" max="7173" width="6.88671875" style="16" customWidth="1"/>
    <col min="7174" max="7174" width="7" style="16" customWidth="1"/>
    <col min="7175" max="7176" width="8.109375" style="16" customWidth="1"/>
    <col min="7177" max="7177" width="9" style="16" customWidth="1"/>
    <col min="7178" max="7179" width="0" style="16" hidden="1" customWidth="1"/>
    <col min="7180" max="7180" width="6.6640625" style="16" bestFit="1" customWidth="1"/>
    <col min="7181" max="7182" width="9.109375" style="16" customWidth="1"/>
    <col min="7183" max="7183" width="9" style="16" customWidth="1"/>
    <col min="7184" max="7186" width="10" style="16" customWidth="1"/>
    <col min="7187" max="7187" width="10.44140625" style="16" bestFit="1" customWidth="1"/>
    <col min="7188" max="7424" width="10.5546875" style="16"/>
    <col min="7425" max="7425" width="17" style="16" customWidth="1"/>
    <col min="7426" max="7426" width="8.44140625" style="16" customWidth="1"/>
    <col min="7427" max="7427" width="6.6640625" style="16" customWidth="1"/>
    <col min="7428" max="7428" width="5.44140625" style="16" customWidth="1"/>
    <col min="7429" max="7429" width="6.88671875" style="16" customWidth="1"/>
    <col min="7430" max="7430" width="7" style="16" customWidth="1"/>
    <col min="7431" max="7432" width="8.109375" style="16" customWidth="1"/>
    <col min="7433" max="7433" width="9" style="16" customWidth="1"/>
    <col min="7434" max="7435" width="0" style="16" hidden="1" customWidth="1"/>
    <col min="7436" max="7436" width="6.6640625" style="16" bestFit="1" customWidth="1"/>
    <col min="7437" max="7438" width="9.109375" style="16" customWidth="1"/>
    <col min="7439" max="7439" width="9" style="16" customWidth="1"/>
    <col min="7440" max="7442" width="10" style="16" customWidth="1"/>
    <col min="7443" max="7443" width="10.44140625" style="16" bestFit="1" customWidth="1"/>
    <col min="7444" max="7680" width="10.5546875" style="16"/>
    <col min="7681" max="7681" width="17" style="16" customWidth="1"/>
    <col min="7682" max="7682" width="8.44140625" style="16" customWidth="1"/>
    <col min="7683" max="7683" width="6.6640625" style="16" customWidth="1"/>
    <col min="7684" max="7684" width="5.44140625" style="16" customWidth="1"/>
    <col min="7685" max="7685" width="6.88671875" style="16" customWidth="1"/>
    <col min="7686" max="7686" width="7" style="16" customWidth="1"/>
    <col min="7687" max="7688" width="8.109375" style="16" customWidth="1"/>
    <col min="7689" max="7689" width="9" style="16" customWidth="1"/>
    <col min="7690" max="7691" width="0" style="16" hidden="1" customWidth="1"/>
    <col min="7692" max="7692" width="6.6640625" style="16" bestFit="1" customWidth="1"/>
    <col min="7693" max="7694" width="9.109375" style="16" customWidth="1"/>
    <col min="7695" max="7695" width="9" style="16" customWidth="1"/>
    <col min="7696" max="7698" width="10" style="16" customWidth="1"/>
    <col min="7699" max="7699" width="10.44140625" style="16" bestFit="1" customWidth="1"/>
    <col min="7700" max="7936" width="10.5546875" style="16"/>
    <col min="7937" max="7937" width="17" style="16" customWidth="1"/>
    <col min="7938" max="7938" width="8.44140625" style="16" customWidth="1"/>
    <col min="7939" max="7939" width="6.6640625" style="16" customWidth="1"/>
    <col min="7940" max="7940" width="5.44140625" style="16" customWidth="1"/>
    <col min="7941" max="7941" width="6.88671875" style="16" customWidth="1"/>
    <col min="7942" max="7942" width="7" style="16" customWidth="1"/>
    <col min="7943" max="7944" width="8.109375" style="16" customWidth="1"/>
    <col min="7945" max="7945" width="9" style="16" customWidth="1"/>
    <col min="7946" max="7947" width="0" style="16" hidden="1" customWidth="1"/>
    <col min="7948" max="7948" width="6.6640625" style="16" bestFit="1" customWidth="1"/>
    <col min="7949" max="7950" width="9.109375" style="16" customWidth="1"/>
    <col min="7951" max="7951" width="9" style="16" customWidth="1"/>
    <col min="7952" max="7954" width="10" style="16" customWidth="1"/>
    <col min="7955" max="7955" width="10.44140625" style="16" bestFit="1" customWidth="1"/>
    <col min="7956" max="8192" width="10.5546875" style="16"/>
    <col min="8193" max="8193" width="17" style="16" customWidth="1"/>
    <col min="8194" max="8194" width="8.44140625" style="16" customWidth="1"/>
    <col min="8195" max="8195" width="6.6640625" style="16" customWidth="1"/>
    <col min="8196" max="8196" width="5.44140625" style="16" customWidth="1"/>
    <col min="8197" max="8197" width="6.88671875" style="16" customWidth="1"/>
    <col min="8198" max="8198" width="7" style="16" customWidth="1"/>
    <col min="8199" max="8200" width="8.109375" style="16" customWidth="1"/>
    <col min="8201" max="8201" width="9" style="16" customWidth="1"/>
    <col min="8202" max="8203" width="0" style="16" hidden="1" customWidth="1"/>
    <col min="8204" max="8204" width="6.6640625" style="16" bestFit="1" customWidth="1"/>
    <col min="8205" max="8206" width="9.109375" style="16" customWidth="1"/>
    <col min="8207" max="8207" width="9" style="16" customWidth="1"/>
    <col min="8208" max="8210" width="10" style="16" customWidth="1"/>
    <col min="8211" max="8211" width="10.44140625" style="16" bestFit="1" customWidth="1"/>
    <col min="8212" max="8448" width="10.5546875" style="16"/>
    <col min="8449" max="8449" width="17" style="16" customWidth="1"/>
    <col min="8450" max="8450" width="8.44140625" style="16" customWidth="1"/>
    <col min="8451" max="8451" width="6.6640625" style="16" customWidth="1"/>
    <col min="8452" max="8452" width="5.44140625" style="16" customWidth="1"/>
    <col min="8453" max="8453" width="6.88671875" style="16" customWidth="1"/>
    <col min="8454" max="8454" width="7" style="16" customWidth="1"/>
    <col min="8455" max="8456" width="8.109375" style="16" customWidth="1"/>
    <col min="8457" max="8457" width="9" style="16" customWidth="1"/>
    <col min="8458" max="8459" width="0" style="16" hidden="1" customWidth="1"/>
    <col min="8460" max="8460" width="6.6640625" style="16" bestFit="1" customWidth="1"/>
    <col min="8461" max="8462" width="9.109375" style="16" customWidth="1"/>
    <col min="8463" max="8463" width="9" style="16" customWidth="1"/>
    <col min="8464" max="8466" width="10" style="16" customWidth="1"/>
    <col min="8467" max="8467" width="10.44140625" style="16" bestFit="1" customWidth="1"/>
    <col min="8468" max="8704" width="10.5546875" style="16"/>
    <col min="8705" max="8705" width="17" style="16" customWidth="1"/>
    <col min="8706" max="8706" width="8.44140625" style="16" customWidth="1"/>
    <col min="8707" max="8707" width="6.6640625" style="16" customWidth="1"/>
    <col min="8708" max="8708" width="5.44140625" style="16" customWidth="1"/>
    <col min="8709" max="8709" width="6.88671875" style="16" customWidth="1"/>
    <col min="8710" max="8710" width="7" style="16" customWidth="1"/>
    <col min="8711" max="8712" width="8.109375" style="16" customWidth="1"/>
    <col min="8713" max="8713" width="9" style="16" customWidth="1"/>
    <col min="8714" max="8715" width="0" style="16" hidden="1" customWidth="1"/>
    <col min="8716" max="8716" width="6.6640625" style="16" bestFit="1" customWidth="1"/>
    <col min="8717" max="8718" width="9.109375" style="16" customWidth="1"/>
    <col min="8719" max="8719" width="9" style="16" customWidth="1"/>
    <col min="8720" max="8722" width="10" style="16" customWidth="1"/>
    <col min="8723" max="8723" width="10.44140625" style="16" bestFit="1" customWidth="1"/>
    <col min="8724" max="8960" width="10.5546875" style="16"/>
    <col min="8961" max="8961" width="17" style="16" customWidth="1"/>
    <col min="8962" max="8962" width="8.44140625" style="16" customWidth="1"/>
    <col min="8963" max="8963" width="6.6640625" style="16" customWidth="1"/>
    <col min="8964" max="8964" width="5.44140625" style="16" customWidth="1"/>
    <col min="8965" max="8965" width="6.88671875" style="16" customWidth="1"/>
    <col min="8966" max="8966" width="7" style="16" customWidth="1"/>
    <col min="8967" max="8968" width="8.109375" style="16" customWidth="1"/>
    <col min="8969" max="8969" width="9" style="16" customWidth="1"/>
    <col min="8970" max="8971" width="0" style="16" hidden="1" customWidth="1"/>
    <col min="8972" max="8972" width="6.6640625" style="16" bestFit="1" customWidth="1"/>
    <col min="8973" max="8974" width="9.109375" style="16" customWidth="1"/>
    <col min="8975" max="8975" width="9" style="16" customWidth="1"/>
    <col min="8976" max="8978" width="10" style="16" customWidth="1"/>
    <col min="8979" max="8979" width="10.44140625" style="16" bestFit="1" customWidth="1"/>
    <col min="8980" max="9216" width="10.5546875" style="16"/>
    <col min="9217" max="9217" width="17" style="16" customWidth="1"/>
    <col min="9218" max="9218" width="8.44140625" style="16" customWidth="1"/>
    <col min="9219" max="9219" width="6.6640625" style="16" customWidth="1"/>
    <col min="9220" max="9220" width="5.44140625" style="16" customWidth="1"/>
    <col min="9221" max="9221" width="6.88671875" style="16" customWidth="1"/>
    <col min="9222" max="9222" width="7" style="16" customWidth="1"/>
    <col min="9223" max="9224" width="8.109375" style="16" customWidth="1"/>
    <col min="9225" max="9225" width="9" style="16" customWidth="1"/>
    <col min="9226" max="9227" width="0" style="16" hidden="1" customWidth="1"/>
    <col min="9228" max="9228" width="6.6640625" style="16" bestFit="1" customWidth="1"/>
    <col min="9229" max="9230" width="9.109375" style="16" customWidth="1"/>
    <col min="9231" max="9231" width="9" style="16" customWidth="1"/>
    <col min="9232" max="9234" width="10" style="16" customWidth="1"/>
    <col min="9235" max="9235" width="10.44140625" style="16" bestFit="1" customWidth="1"/>
    <col min="9236" max="9472" width="10.5546875" style="16"/>
    <col min="9473" max="9473" width="17" style="16" customWidth="1"/>
    <col min="9474" max="9474" width="8.44140625" style="16" customWidth="1"/>
    <col min="9475" max="9475" width="6.6640625" style="16" customWidth="1"/>
    <col min="9476" max="9476" width="5.44140625" style="16" customWidth="1"/>
    <col min="9477" max="9477" width="6.88671875" style="16" customWidth="1"/>
    <col min="9478" max="9478" width="7" style="16" customWidth="1"/>
    <col min="9479" max="9480" width="8.109375" style="16" customWidth="1"/>
    <col min="9481" max="9481" width="9" style="16" customWidth="1"/>
    <col min="9482" max="9483" width="0" style="16" hidden="1" customWidth="1"/>
    <col min="9484" max="9484" width="6.6640625" style="16" bestFit="1" customWidth="1"/>
    <col min="9485" max="9486" width="9.109375" style="16" customWidth="1"/>
    <col min="9487" max="9487" width="9" style="16" customWidth="1"/>
    <col min="9488" max="9490" width="10" style="16" customWidth="1"/>
    <col min="9491" max="9491" width="10.44140625" style="16" bestFit="1" customWidth="1"/>
    <col min="9492" max="9728" width="10.5546875" style="16"/>
    <col min="9729" max="9729" width="17" style="16" customWidth="1"/>
    <col min="9730" max="9730" width="8.44140625" style="16" customWidth="1"/>
    <col min="9731" max="9731" width="6.6640625" style="16" customWidth="1"/>
    <col min="9732" max="9732" width="5.44140625" style="16" customWidth="1"/>
    <col min="9733" max="9733" width="6.88671875" style="16" customWidth="1"/>
    <col min="9734" max="9734" width="7" style="16" customWidth="1"/>
    <col min="9735" max="9736" width="8.109375" style="16" customWidth="1"/>
    <col min="9737" max="9737" width="9" style="16" customWidth="1"/>
    <col min="9738" max="9739" width="0" style="16" hidden="1" customWidth="1"/>
    <col min="9740" max="9740" width="6.6640625" style="16" bestFit="1" customWidth="1"/>
    <col min="9741" max="9742" width="9.109375" style="16" customWidth="1"/>
    <col min="9743" max="9743" width="9" style="16" customWidth="1"/>
    <col min="9744" max="9746" width="10" style="16" customWidth="1"/>
    <col min="9747" max="9747" width="10.44140625" style="16" bestFit="1" customWidth="1"/>
    <col min="9748" max="9984" width="10.5546875" style="16"/>
    <col min="9985" max="9985" width="17" style="16" customWidth="1"/>
    <col min="9986" max="9986" width="8.44140625" style="16" customWidth="1"/>
    <col min="9987" max="9987" width="6.6640625" style="16" customWidth="1"/>
    <col min="9988" max="9988" width="5.44140625" style="16" customWidth="1"/>
    <col min="9989" max="9989" width="6.88671875" style="16" customWidth="1"/>
    <col min="9990" max="9990" width="7" style="16" customWidth="1"/>
    <col min="9991" max="9992" width="8.109375" style="16" customWidth="1"/>
    <col min="9993" max="9993" width="9" style="16" customWidth="1"/>
    <col min="9994" max="9995" width="0" style="16" hidden="1" customWidth="1"/>
    <col min="9996" max="9996" width="6.6640625" style="16" bestFit="1" customWidth="1"/>
    <col min="9997" max="9998" width="9.109375" style="16" customWidth="1"/>
    <col min="9999" max="9999" width="9" style="16" customWidth="1"/>
    <col min="10000" max="10002" width="10" style="16" customWidth="1"/>
    <col min="10003" max="10003" width="10.44140625" style="16" bestFit="1" customWidth="1"/>
    <col min="10004" max="10240" width="10.5546875" style="16"/>
    <col min="10241" max="10241" width="17" style="16" customWidth="1"/>
    <col min="10242" max="10242" width="8.44140625" style="16" customWidth="1"/>
    <col min="10243" max="10243" width="6.6640625" style="16" customWidth="1"/>
    <col min="10244" max="10244" width="5.44140625" style="16" customWidth="1"/>
    <col min="10245" max="10245" width="6.88671875" style="16" customWidth="1"/>
    <col min="10246" max="10246" width="7" style="16" customWidth="1"/>
    <col min="10247" max="10248" width="8.109375" style="16" customWidth="1"/>
    <col min="10249" max="10249" width="9" style="16" customWidth="1"/>
    <col min="10250" max="10251" width="0" style="16" hidden="1" customWidth="1"/>
    <col min="10252" max="10252" width="6.6640625" style="16" bestFit="1" customWidth="1"/>
    <col min="10253" max="10254" width="9.109375" style="16" customWidth="1"/>
    <col min="10255" max="10255" width="9" style="16" customWidth="1"/>
    <col min="10256" max="10258" width="10" style="16" customWidth="1"/>
    <col min="10259" max="10259" width="10.44140625" style="16" bestFit="1" customWidth="1"/>
    <col min="10260" max="10496" width="10.5546875" style="16"/>
    <col min="10497" max="10497" width="17" style="16" customWidth="1"/>
    <col min="10498" max="10498" width="8.44140625" style="16" customWidth="1"/>
    <col min="10499" max="10499" width="6.6640625" style="16" customWidth="1"/>
    <col min="10500" max="10500" width="5.44140625" style="16" customWidth="1"/>
    <col min="10501" max="10501" width="6.88671875" style="16" customWidth="1"/>
    <col min="10502" max="10502" width="7" style="16" customWidth="1"/>
    <col min="10503" max="10504" width="8.109375" style="16" customWidth="1"/>
    <col min="10505" max="10505" width="9" style="16" customWidth="1"/>
    <col min="10506" max="10507" width="0" style="16" hidden="1" customWidth="1"/>
    <col min="10508" max="10508" width="6.6640625" style="16" bestFit="1" customWidth="1"/>
    <col min="10509" max="10510" width="9.109375" style="16" customWidth="1"/>
    <col min="10511" max="10511" width="9" style="16" customWidth="1"/>
    <col min="10512" max="10514" width="10" style="16" customWidth="1"/>
    <col min="10515" max="10515" width="10.44140625" style="16" bestFit="1" customWidth="1"/>
    <col min="10516" max="10752" width="10.5546875" style="16"/>
    <col min="10753" max="10753" width="17" style="16" customWidth="1"/>
    <col min="10754" max="10754" width="8.44140625" style="16" customWidth="1"/>
    <col min="10755" max="10755" width="6.6640625" style="16" customWidth="1"/>
    <col min="10756" max="10756" width="5.44140625" style="16" customWidth="1"/>
    <col min="10757" max="10757" width="6.88671875" style="16" customWidth="1"/>
    <col min="10758" max="10758" width="7" style="16" customWidth="1"/>
    <col min="10759" max="10760" width="8.109375" style="16" customWidth="1"/>
    <col min="10761" max="10761" width="9" style="16" customWidth="1"/>
    <col min="10762" max="10763" width="0" style="16" hidden="1" customWidth="1"/>
    <col min="10764" max="10764" width="6.6640625" style="16" bestFit="1" customWidth="1"/>
    <col min="10765" max="10766" width="9.109375" style="16" customWidth="1"/>
    <col min="10767" max="10767" width="9" style="16" customWidth="1"/>
    <col min="10768" max="10770" width="10" style="16" customWidth="1"/>
    <col min="10771" max="10771" width="10.44140625" style="16" bestFit="1" customWidth="1"/>
    <col min="10772" max="11008" width="10.5546875" style="16"/>
    <col min="11009" max="11009" width="17" style="16" customWidth="1"/>
    <col min="11010" max="11010" width="8.44140625" style="16" customWidth="1"/>
    <col min="11011" max="11011" width="6.6640625" style="16" customWidth="1"/>
    <col min="11012" max="11012" width="5.44140625" style="16" customWidth="1"/>
    <col min="11013" max="11013" width="6.88671875" style="16" customWidth="1"/>
    <col min="11014" max="11014" width="7" style="16" customWidth="1"/>
    <col min="11015" max="11016" width="8.109375" style="16" customWidth="1"/>
    <col min="11017" max="11017" width="9" style="16" customWidth="1"/>
    <col min="11018" max="11019" width="0" style="16" hidden="1" customWidth="1"/>
    <col min="11020" max="11020" width="6.6640625" style="16" bestFit="1" customWidth="1"/>
    <col min="11021" max="11022" width="9.109375" style="16" customWidth="1"/>
    <col min="11023" max="11023" width="9" style="16" customWidth="1"/>
    <col min="11024" max="11026" width="10" style="16" customWidth="1"/>
    <col min="11027" max="11027" width="10.44140625" style="16" bestFit="1" customWidth="1"/>
    <col min="11028" max="11264" width="10.5546875" style="16"/>
    <col min="11265" max="11265" width="17" style="16" customWidth="1"/>
    <col min="11266" max="11266" width="8.44140625" style="16" customWidth="1"/>
    <col min="11267" max="11267" width="6.6640625" style="16" customWidth="1"/>
    <col min="11268" max="11268" width="5.44140625" style="16" customWidth="1"/>
    <col min="11269" max="11269" width="6.88671875" style="16" customWidth="1"/>
    <col min="11270" max="11270" width="7" style="16" customWidth="1"/>
    <col min="11271" max="11272" width="8.109375" style="16" customWidth="1"/>
    <col min="11273" max="11273" width="9" style="16" customWidth="1"/>
    <col min="11274" max="11275" width="0" style="16" hidden="1" customWidth="1"/>
    <col min="11276" max="11276" width="6.6640625" style="16" bestFit="1" customWidth="1"/>
    <col min="11277" max="11278" width="9.109375" style="16" customWidth="1"/>
    <col min="11279" max="11279" width="9" style="16" customWidth="1"/>
    <col min="11280" max="11282" width="10" style="16" customWidth="1"/>
    <col min="11283" max="11283" width="10.44140625" style="16" bestFit="1" customWidth="1"/>
    <col min="11284" max="11520" width="10.5546875" style="16"/>
    <col min="11521" max="11521" width="17" style="16" customWidth="1"/>
    <col min="11522" max="11522" width="8.44140625" style="16" customWidth="1"/>
    <col min="11523" max="11523" width="6.6640625" style="16" customWidth="1"/>
    <col min="11524" max="11524" width="5.44140625" style="16" customWidth="1"/>
    <col min="11525" max="11525" width="6.88671875" style="16" customWidth="1"/>
    <col min="11526" max="11526" width="7" style="16" customWidth="1"/>
    <col min="11527" max="11528" width="8.109375" style="16" customWidth="1"/>
    <col min="11529" max="11529" width="9" style="16" customWidth="1"/>
    <col min="11530" max="11531" width="0" style="16" hidden="1" customWidth="1"/>
    <col min="11532" max="11532" width="6.6640625" style="16" bestFit="1" customWidth="1"/>
    <col min="11533" max="11534" width="9.109375" style="16" customWidth="1"/>
    <col min="11535" max="11535" width="9" style="16" customWidth="1"/>
    <col min="11536" max="11538" width="10" style="16" customWidth="1"/>
    <col min="11539" max="11539" width="10.44140625" style="16" bestFit="1" customWidth="1"/>
    <col min="11540" max="11776" width="10.5546875" style="16"/>
    <col min="11777" max="11777" width="17" style="16" customWidth="1"/>
    <col min="11778" max="11778" width="8.44140625" style="16" customWidth="1"/>
    <col min="11779" max="11779" width="6.6640625" style="16" customWidth="1"/>
    <col min="11780" max="11780" width="5.44140625" style="16" customWidth="1"/>
    <col min="11781" max="11781" width="6.88671875" style="16" customWidth="1"/>
    <col min="11782" max="11782" width="7" style="16" customWidth="1"/>
    <col min="11783" max="11784" width="8.109375" style="16" customWidth="1"/>
    <col min="11785" max="11785" width="9" style="16" customWidth="1"/>
    <col min="11786" max="11787" width="0" style="16" hidden="1" customWidth="1"/>
    <col min="11788" max="11788" width="6.6640625" style="16" bestFit="1" customWidth="1"/>
    <col min="11789" max="11790" width="9.109375" style="16" customWidth="1"/>
    <col min="11791" max="11791" width="9" style="16" customWidth="1"/>
    <col min="11792" max="11794" width="10" style="16" customWidth="1"/>
    <col min="11795" max="11795" width="10.44140625" style="16" bestFit="1" customWidth="1"/>
    <col min="11796" max="12032" width="10.5546875" style="16"/>
    <col min="12033" max="12033" width="17" style="16" customWidth="1"/>
    <col min="12034" max="12034" width="8.44140625" style="16" customWidth="1"/>
    <col min="12035" max="12035" width="6.6640625" style="16" customWidth="1"/>
    <col min="12036" max="12036" width="5.44140625" style="16" customWidth="1"/>
    <col min="12037" max="12037" width="6.88671875" style="16" customWidth="1"/>
    <col min="12038" max="12038" width="7" style="16" customWidth="1"/>
    <col min="12039" max="12040" width="8.109375" style="16" customWidth="1"/>
    <col min="12041" max="12041" width="9" style="16" customWidth="1"/>
    <col min="12042" max="12043" width="0" style="16" hidden="1" customWidth="1"/>
    <col min="12044" max="12044" width="6.6640625" style="16" bestFit="1" customWidth="1"/>
    <col min="12045" max="12046" width="9.109375" style="16" customWidth="1"/>
    <col min="12047" max="12047" width="9" style="16" customWidth="1"/>
    <col min="12048" max="12050" width="10" style="16" customWidth="1"/>
    <col min="12051" max="12051" width="10.44140625" style="16" bestFit="1" customWidth="1"/>
    <col min="12052" max="12288" width="10.5546875" style="16"/>
    <col min="12289" max="12289" width="17" style="16" customWidth="1"/>
    <col min="12290" max="12290" width="8.44140625" style="16" customWidth="1"/>
    <col min="12291" max="12291" width="6.6640625" style="16" customWidth="1"/>
    <col min="12292" max="12292" width="5.44140625" style="16" customWidth="1"/>
    <col min="12293" max="12293" width="6.88671875" style="16" customWidth="1"/>
    <col min="12294" max="12294" width="7" style="16" customWidth="1"/>
    <col min="12295" max="12296" width="8.109375" style="16" customWidth="1"/>
    <col min="12297" max="12297" width="9" style="16" customWidth="1"/>
    <col min="12298" max="12299" width="0" style="16" hidden="1" customWidth="1"/>
    <col min="12300" max="12300" width="6.6640625" style="16" bestFit="1" customWidth="1"/>
    <col min="12301" max="12302" width="9.109375" style="16" customWidth="1"/>
    <col min="12303" max="12303" width="9" style="16" customWidth="1"/>
    <col min="12304" max="12306" width="10" style="16" customWidth="1"/>
    <col min="12307" max="12307" width="10.44140625" style="16" bestFit="1" customWidth="1"/>
    <col min="12308" max="12544" width="10.5546875" style="16"/>
    <col min="12545" max="12545" width="17" style="16" customWidth="1"/>
    <col min="12546" max="12546" width="8.44140625" style="16" customWidth="1"/>
    <col min="12547" max="12547" width="6.6640625" style="16" customWidth="1"/>
    <col min="12548" max="12548" width="5.44140625" style="16" customWidth="1"/>
    <col min="12549" max="12549" width="6.88671875" style="16" customWidth="1"/>
    <col min="12550" max="12550" width="7" style="16" customWidth="1"/>
    <col min="12551" max="12552" width="8.109375" style="16" customWidth="1"/>
    <col min="12553" max="12553" width="9" style="16" customWidth="1"/>
    <col min="12554" max="12555" width="0" style="16" hidden="1" customWidth="1"/>
    <col min="12556" max="12556" width="6.6640625" style="16" bestFit="1" customWidth="1"/>
    <col min="12557" max="12558" width="9.109375" style="16" customWidth="1"/>
    <col min="12559" max="12559" width="9" style="16" customWidth="1"/>
    <col min="12560" max="12562" width="10" style="16" customWidth="1"/>
    <col min="12563" max="12563" width="10.44140625" style="16" bestFit="1" customWidth="1"/>
    <col min="12564" max="12800" width="10.5546875" style="16"/>
    <col min="12801" max="12801" width="17" style="16" customWidth="1"/>
    <col min="12802" max="12802" width="8.44140625" style="16" customWidth="1"/>
    <col min="12803" max="12803" width="6.6640625" style="16" customWidth="1"/>
    <col min="12804" max="12804" width="5.44140625" style="16" customWidth="1"/>
    <col min="12805" max="12805" width="6.88671875" style="16" customWidth="1"/>
    <col min="12806" max="12806" width="7" style="16" customWidth="1"/>
    <col min="12807" max="12808" width="8.109375" style="16" customWidth="1"/>
    <col min="12809" max="12809" width="9" style="16" customWidth="1"/>
    <col min="12810" max="12811" width="0" style="16" hidden="1" customWidth="1"/>
    <col min="12812" max="12812" width="6.6640625" style="16" bestFit="1" customWidth="1"/>
    <col min="12813" max="12814" width="9.109375" style="16" customWidth="1"/>
    <col min="12815" max="12815" width="9" style="16" customWidth="1"/>
    <col min="12816" max="12818" width="10" style="16" customWidth="1"/>
    <col min="12819" max="12819" width="10.44140625" style="16" bestFit="1" customWidth="1"/>
    <col min="12820" max="13056" width="10.5546875" style="16"/>
    <col min="13057" max="13057" width="17" style="16" customWidth="1"/>
    <col min="13058" max="13058" width="8.44140625" style="16" customWidth="1"/>
    <col min="13059" max="13059" width="6.6640625" style="16" customWidth="1"/>
    <col min="13060" max="13060" width="5.44140625" style="16" customWidth="1"/>
    <col min="13061" max="13061" width="6.88671875" style="16" customWidth="1"/>
    <col min="13062" max="13062" width="7" style="16" customWidth="1"/>
    <col min="13063" max="13064" width="8.109375" style="16" customWidth="1"/>
    <col min="13065" max="13065" width="9" style="16" customWidth="1"/>
    <col min="13066" max="13067" width="0" style="16" hidden="1" customWidth="1"/>
    <col min="13068" max="13068" width="6.6640625" style="16" bestFit="1" customWidth="1"/>
    <col min="13069" max="13070" width="9.109375" style="16" customWidth="1"/>
    <col min="13071" max="13071" width="9" style="16" customWidth="1"/>
    <col min="13072" max="13074" width="10" style="16" customWidth="1"/>
    <col min="13075" max="13075" width="10.44140625" style="16" bestFit="1" customWidth="1"/>
    <col min="13076" max="13312" width="10.5546875" style="16"/>
    <col min="13313" max="13313" width="17" style="16" customWidth="1"/>
    <col min="13314" max="13314" width="8.44140625" style="16" customWidth="1"/>
    <col min="13315" max="13315" width="6.6640625" style="16" customWidth="1"/>
    <col min="13316" max="13316" width="5.44140625" style="16" customWidth="1"/>
    <col min="13317" max="13317" width="6.88671875" style="16" customWidth="1"/>
    <col min="13318" max="13318" width="7" style="16" customWidth="1"/>
    <col min="13319" max="13320" width="8.109375" style="16" customWidth="1"/>
    <col min="13321" max="13321" width="9" style="16" customWidth="1"/>
    <col min="13322" max="13323" width="0" style="16" hidden="1" customWidth="1"/>
    <col min="13324" max="13324" width="6.6640625" style="16" bestFit="1" customWidth="1"/>
    <col min="13325" max="13326" width="9.109375" style="16" customWidth="1"/>
    <col min="13327" max="13327" width="9" style="16" customWidth="1"/>
    <col min="13328" max="13330" width="10" style="16" customWidth="1"/>
    <col min="13331" max="13331" width="10.44140625" style="16" bestFit="1" customWidth="1"/>
    <col min="13332" max="13568" width="10.5546875" style="16"/>
    <col min="13569" max="13569" width="17" style="16" customWidth="1"/>
    <col min="13570" max="13570" width="8.44140625" style="16" customWidth="1"/>
    <col min="13571" max="13571" width="6.6640625" style="16" customWidth="1"/>
    <col min="13572" max="13572" width="5.44140625" style="16" customWidth="1"/>
    <col min="13573" max="13573" width="6.88671875" style="16" customWidth="1"/>
    <col min="13574" max="13574" width="7" style="16" customWidth="1"/>
    <col min="13575" max="13576" width="8.109375" style="16" customWidth="1"/>
    <col min="13577" max="13577" width="9" style="16" customWidth="1"/>
    <col min="13578" max="13579" width="0" style="16" hidden="1" customWidth="1"/>
    <col min="13580" max="13580" width="6.6640625" style="16" bestFit="1" customWidth="1"/>
    <col min="13581" max="13582" width="9.109375" style="16" customWidth="1"/>
    <col min="13583" max="13583" width="9" style="16" customWidth="1"/>
    <col min="13584" max="13586" width="10" style="16" customWidth="1"/>
    <col min="13587" max="13587" width="10.44140625" style="16" bestFit="1" customWidth="1"/>
    <col min="13588" max="13824" width="10.5546875" style="16"/>
    <col min="13825" max="13825" width="17" style="16" customWidth="1"/>
    <col min="13826" max="13826" width="8.44140625" style="16" customWidth="1"/>
    <col min="13827" max="13827" width="6.6640625" style="16" customWidth="1"/>
    <col min="13828" max="13828" width="5.44140625" style="16" customWidth="1"/>
    <col min="13829" max="13829" width="6.88671875" style="16" customWidth="1"/>
    <col min="13830" max="13830" width="7" style="16" customWidth="1"/>
    <col min="13831" max="13832" width="8.109375" style="16" customWidth="1"/>
    <col min="13833" max="13833" width="9" style="16" customWidth="1"/>
    <col min="13834" max="13835" width="0" style="16" hidden="1" customWidth="1"/>
    <col min="13836" max="13836" width="6.6640625" style="16" bestFit="1" customWidth="1"/>
    <col min="13837" max="13838" width="9.109375" style="16" customWidth="1"/>
    <col min="13839" max="13839" width="9" style="16" customWidth="1"/>
    <col min="13840" max="13842" width="10" style="16" customWidth="1"/>
    <col min="13843" max="13843" width="10.44140625" style="16" bestFit="1" customWidth="1"/>
    <col min="13844" max="14080" width="10.5546875" style="16"/>
    <col min="14081" max="14081" width="17" style="16" customWidth="1"/>
    <col min="14082" max="14082" width="8.44140625" style="16" customWidth="1"/>
    <col min="14083" max="14083" width="6.6640625" style="16" customWidth="1"/>
    <col min="14084" max="14084" width="5.44140625" style="16" customWidth="1"/>
    <col min="14085" max="14085" width="6.88671875" style="16" customWidth="1"/>
    <col min="14086" max="14086" width="7" style="16" customWidth="1"/>
    <col min="14087" max="14088" width="8.109375" style="16" customWidth="1"/>
    <col min="14089" max="14089" width="9" style="16" customWidth="1"/>
    <col min="14090" max="14091" width="0" style="16" hidden="1" customWidth="1"/>
    <col min="14092" max="14092" width="6.6640625" style="16" bestFit="1" customWidth="1"/>
    <col min="14093" max="14094" width="9.109375" style="16" customWidth="1"/>
    <col min="14095" max="14095" width="9" style="16" customWidth="1"/>
    <col min="14096" max="14098" width="10" style="16" customWidth="1"/>
    <col min="14099" max="14099" width="10.44140625" style="16" bestFit="1" customWidth="1"/>
    <col min="14100" max="14336" width="10.5546875" style="16"/>
    <col min="14337" max="14337" width="17" style="16" customWidth="1"/>
    <col min="14338" max="14338" width="8.44140625" style="16" customWidth="1"/>
    <col min="14339" max="14339" width="6.6640625" style="16" customWidth="1"/>
    <col min="14340" max="14340" width="5.44140625" style="16" customWidth="1"/>
    <col min="14341" max="14341" width="6.88671875" style="16" customWidth="1"/>
    <col min="14342" max="14342" width="7" style="16" customWidth="1"/>
    <col min="14343" max="14344" width="8.109375" style="16" customWidth="1"/>
    <col min="14345" max="14345" width="9" style="16" customWidth="1"/>
    <col min="14346" max="14347" width="0" style="16" hidden="1" customWidth="1"/>
    <col min="14348" max="14348" width="6.6640625" style="16" bestFit="1" customWidth="1"/>
    <col min="14349" max="14350" width="9.109375" style="16" customWidth="1"/>
    <col min="14351" max="14351" width="9" style="16" customWidth="1"/>
    <col min="14352" max="14354" width="10" style="16" customWidth="1"/>
    <col min="14355" max="14355" width="10.44140625" style="16" bestFit="1" customWidth="1"/>
    <col min="14356" max="14592" width="10.5546875" style="16"/>
    <col min="14593" max="14593" width="17" style="16" customWidth="1"/>
    <col min="14594" max="14594" width="8.44140625" style="16" customWidth="1"/>
    <col min="14595" max="14595" width="6.6640625" style="16" customWidth="1"/>
    <col min="14596" max="14596" width="5.44140625" style="16" customWidth="1"/>
    <col min="14597" max="14597" width="6.88671875" style="16" customWidth="1"/>
    <col min="14598" max="14598" width="7" style="16" customWidth="1"/>
    <col min="14599" max="14600" width="8.109375" style="16" customWidth="1"/>
    <col min="14601" max="14601" width="9" style="16" customWidth="1"/>
    <col min="14602" max="14603" width="0" style="16" hidden="1" customWidth="1"/>
    <col min="14604" max="14604" width="6.6640625" style="16" bestFit="1" customWidth="1"/>
    <col min="14605" max="14606" width="9.109375" style="16" customWidth="1"/>
    <col min="14607" max="14607" width="9" style="16" customWidth="1"/>
    <col min="14608" max="14610" width="10" style="16" customWidth="1"/>
    <col min="14611" max="14611" width="10.44140625" style="16" bestFit="1" customWidth="1"/>
    <col min="14612" max="14848" width="10.5546875" style="16"/>
    <col min="14849" max="14849" width="17" style="16" customWidth="1"/>
    <col min="14850" max="14850" width="8.44140625" style="16" customWidth="1"/>
    <col min="14851" max="14851" width="6.6640625" style="16" customWidth="1"/>
    <col min="14852" max="14852" width="5.44140625" style="16" customWidth="1"/>
    <col min="14853" max="14853" width="6.88671875" style="16" customWidth="1"/>
    <col min="14854" max="14854" width="7" style="16" customWidth="1"/>
    <col min="14855" max="14856" width="8.109375" style="16" customWidth="1"/>
    <col min="14857" max="14857" width="9" style="16" customWidth="1"/>
    <col min="14858" max="14859" width="0" style="16" hidden="1" customWidth="1"/>
    <col min="14860" max="14860" width="6.6640625" style="16" bestFit="1" customWidth="1"/>
    <col min="14861" max="14862" width="9.109375" style="16" customWidth="1"/>
    <col min="14863" max="14863" width="9" style="16" customWidth="1"/>
    <col min="14864" max="14866" width="10" style="16" customWidth="1"/>
    <col min="14867" max="14867" width="10.44140625" style="16" bestFit="1" customWidth="1"/>
    <col min="14868" max="15104" width="10.5546875" style="16"/>
    <col min="15105" max="15105" width="17" style="16" customWidth="1"/>
    <col min="15106" max="15106" width="8.44140625" style="16" customWidth="1"/>
    <col min="15107" max="15107" width="6.6640625" style="16" customWidth="1"/>
    <col min="15108" max="15108" width="5.44140625" style="16" customWidth="1"/>
    <col min="15109" max="15109" width="6.88671875" style="16" customWidth="1"/>
    <col min="15110" max="15110" width="7" style="16" customWidth="1"/>
    <col min="15111" max="15112" width="8.109375" style="16" customWidth="1"/>
    <col min="15113" max="15113" width="9" style="16" customWidth="1"/>
    <col min="15114" max="15115" width="0" style="16" hidden="1" customWidth="1"/>
    <col min="15116" max="15116" width="6.6640625" style="16" bestFit="1" customWidth="1"/>
    <col min="15117" max="15118" width="9.109375" style="16" customWidth="1"/>
    <col min="15119" max="15119" width="9" style="16" customWidth="1"/>
    <col min="15120" max="15122" width="10" style="16" customWidth="1"/>
    <col min="15123" max="15123" width="10.44140625" style="16" bestFit="1" customWidth="1"/>
    <col min="15124" max="15360" width="10.5546875" style="16"/>
    <col min="15361" max="15361" width="17" style="16" customWidth="1"/>
    <col min="15362" max="15362" width="8.44140625" style="16" customWidth="1"/>
    <col min="15363" max="15363" width="6.6640625" style="16" customWidth="1"/>
    <col min="15364" max="15364" width="5.44140625" style="16" customWidth="1"/>
    <col min="15365" max="15365" width="6.88671875" style="16" customWidth="1"/>
    <col min="15366" max="15366" width="7" style="16" customWidth="1"/>
    <col min="15367" max="15368" width="8.109375" style="16" customWidth="1"/>
    <col min="15369" max="15369" width="9" style="16" customWidth="1"/>
    <col min="15370" max="15371" width="0" style="16" hidden="1" customWidth="1"/>
    <col min="15372" max="15372" width="6.6640625" style="16" bestFit="1" customWidth="1"/>
    <col min="15373" max="15374" width="9.109375" style="16" customWidth="1"/>
    <col min="15375" max="15375" width="9" style="16" customWidth="1"/>
    <col min="15376" max="15378" width="10" style="16" customWidth="1"/>
    <col min="15379" max="15379" width="10.44140625" style="16" bestFit="1" customWidth="1"/>
    <col min="15380" max="15616" width="10.5546875" style="16"/>
    <col min="15617" max="15617" width="17" style="16" customWidth="1"/>
    <col min="15618" max="15618" width="8.44140625" style="16" customWidth="1"/>
    <col min="15619" max="15619" width="6.6640625" style="16" customWidth="1"/>
    <col min="15620" max="15620" width="5.44140625" style="16" customWidth="1"/>
    <col min="15621" max="15621" width="6.88671875" style="16" customWidth="1"/>
    <col min="15622" max="15622" width="7" style="16" customWidth="1"/>
    <col min="15623" max="15624" width="8.109375" style="16" customWidth="1"/>
    <col min="15625" max="15625" width="9" style="16" customWidth="1"/>
    <col min="15626" max="15627" width="0" style="16" hidden="1" customWidth="1"/>
    <col min="15628" max="15628" width="6.6640625" style="16" bestFit="1" customWidth="1"/>
    <col min="15629" max="15630" width="9.109375" style="16" customWidth="1"/>
    <col min="15631" max="15631" width="9" style="16" customWidth="1"/>
    <col min="15632" max="15634" width="10" style="16" customWidth="1"/>
    <col min="15635" max="15635" width="10.44140625" style="16" bestFit="1" customWidth="1"/>
    <col min="15636" max="15872" width="10.5546875" style="16"/>
    <col min="15873" max="15873" width="17" style="16" customWidth="1"/>
    <col min="15874" max="15874" width="8.44140625" style="16" customWidth="1"/>
    <col min="15875" max="15875" width="6.6640625" style="16" customWidth="1"/>
    <col min="15876" max="15876" width="5.44140625" style="16" customWidth="1"/>
    <col min="15877" max="15877" width="6.88671875" style="16" customWidth="1"/>
    <col min="15878" max="15878" width="7" style="16" customWidth="1"/>
    <col min="15879" max="15880" width="8.109375" style="16" customWidth="1"/>
    <col min="15881" max="15881" width="9" style="16" customWidth="1"/>
    <col min="15882" max="15883" width="0" style="16" hidden="1" customWidth="1"/>
    <col min="15884" max="15884" width="6.6640625" style="16" bestFit="1" customWidth="1"/>
    <col min="15885" max="15886" width="9.109375" style="16" customWidth="1"/>
    <col min="15887" max="15887" width="9" style="16" customWidth="1"/>
    <col min="15888" max="15890" width="10" style="16" customWidth="1"/>
    <col min="15891" max="15891" width="10.44140625" style="16" bestFit="1" customWidth="1"/>
    <col min="15892" max="16128" width="10.5546875" style="16"/>
    <col min="16129" max="16129" width="17" style="16" customWidth="1"/>
    <col min="16130" max="16130" width="8.44140625" style="16" customWidth="1"/>
    <col min="16131" max="16131" width="6.6640625" style="16" customWidth="1"/>
    <col min="16132" max="16132" width="5.44140625" style="16" customWidth="1"/>
    <col min="16133" max="16133" width="6.88671875" style="16" customWidth="1"/>
    <col min="16134" max="16134" width="7" style="16" customWidth="1"/>
    <col min="16135" max="16136" width="8.109375" style="16" customWidth="1"/>
    <col min="16137" max="16137" width="9" style="16" customWidth="1"/>
    <col min="16138" max="16139" width="0" style="16" hidden="1" customWidth="1"/>
    <col min="16140" max="16140" width="6.6640625" style="16" bestFit="1" customWidth="1"/>
    <col min="16141" max="16142" width="9.109375" style="16" customWidth="1"/>
    <col min="16143" max="16143" width="9" style="16" customWidth="1"/>
    <col min="16144" max="16146" width="10" style="16" customWidth="1"/>
    <col min="16147" max="16147" width="10.44140625" style="16" bestFit="1" customWidth="1"/>
    <col min="16148" max="16384" width="10.5546875" style="16"/>
  </cols>
  <sheetData>
    <row r="1" spans="1:33" ht="13.5" customHeight="1" x14ac:dyDescent="0.2">
      <c r="A1" s="243"/>
      <c r="B1" s="282" t="s">
        <v>0</v>
      </c>
      <c r="C1" s="282"/>
      <c r="D1" s="282"/>
      <c r="E1" s="282"/>
      <c r="F1" s="282"/>
      <c r="G1" s="282"/>
      <c r="H1" s="282"/>
      <c r="I1" s="282"/>
      <c r="J1" s="282"/>
      <c r="K1" s="282"/>
      <c r="L1" s="282"/>
      <c r="M1" s="282"/>
      <c r="N1" s="282"/>
      <c r="O1" s="282"/>
      <c r="P1" s="282"/>
      <c r="Q1" s="282"/>
      <c r="R1" s="282"/>
      <c r="S1" s="282"/>
      <c r="AE1" s="16"/>
      <c r="AF1" s="16"/>
    </row>
    <row r="2" spans="1:33" ht="13.5" customHeight="1" x14ac:dyDescent="0.2">
      <c r="A2" s="243"/>
      <c r="B2" s="283" t="s">
        <v>1</v>
      </c>
      <c r="C2" s="283"/>
      <c r="D2" s="283"/>
      <c r="E2" s="283"/>
      <c r="F2" s="283"/>
      <c r="G2" s="283"/>
      <c r="H2" s="283"/>
      <c r="I2" s="283"/>
      <c r="J2" s="283"/>
      <c r="K2" s="283"/>
      <c r="L2" s="283"/>
      <c r="M2" s="283"/>
      <c r="N2" s="283"/>
      <c r="O2" s="283"/>
      <c r="P2" s="283"/>
      <c r="Q2" s="283"/>
      <c r="R2" s="283"/>
      <c r="S2" s="283"/>
      <c r="AE2" s="16"/>
      <c r="AF2" s="16"/>
    </row>
    <row r="3" spans="1:33" s="17" customFormat="1" ht="13.5" customHeight="1" x14ac:dyDescent="0.2">
      <c r="A3" s="41"/>
      <c r="B3" s="18" t="s">
        <v>30</v>
      </c>
      <c r="C3" s="19"/>
      <c r="D3" s="20"/>
      <c r="E3" s="21"/>
      <c r="F3" s="22"/>
      <c r="G3" s="20"/>
      <c r="H3" s="20"/>
      <c r="I3" s="23"/>
      <c r="J3" s="24"/>
      <c r="K3" s="24"/>
      <c r="L3" s="244"/>
      <c r="M3" s="245"/>
      <c r="N3" s="245"/>
      <c r="O3" s="245"/>
      <c r="P3" s="245"/>
      <c r="Q3" s="245"/>
      <c r="R3" s="245"/>
      <c r="S3" s="245"/>
      <c r="T3" s="41"/>
      <c r="U3" s="41"/>
      <c r="V3" s="41"/>
      <c r="W3" s="41"/>
      <c r="X3" s="41"/>
      <c r="Y3" s="41"/>
      <c r="Z3" s="46"/>
      <c r="AA3" s="41"/>
      <c r="AB3" s="41"/>
      <c r="AC3" s="41"/>
      <c r="AD3" s="41"/>
    </row>
    <row r="4" spans="1:33" s="17" customFormat="1" ht="13.5" customHeight="1" x14ac:dyDescent="0.3">
      <c r="A4" s="41"/>
      <c r="B4" s="25" t="s">
        <v>4</v>
      </c>
      <c r="C4" s="26"/>
      <c r="D4" s="26"/>
      <c r="E4" s="27"/>
      <c r="F4" s="27"/>
      <c r="G4" s="27"/>
      <c r="H4" s="298">
        <f>Summary!E4</f>
        <v>0</v>
      </c>
      <c r="I4" s="299"/>
      <c r="J4" s="24"/>
      <c r="K4" s="24"/>
      <c r="L4" s="41"/>
      <c r="M4" s="221"/>
      <c r="N4" s="221"/>
      <c r="O4" s="221"/>
      <c r="P4" s="236"/>
      <c r="Q4" s="236"/>
      <c r="R4" s="300"/>
      <c r="S4" s="300"/>
      <c r="T4" s="41"/>
      <c r="U4" s="238"/>
      <c r="V4" s="238"/>
      <c r="W4" s="222"/>
      <c r="X4" s="41"/>
      <c r="Y4" s="41"/>
      <c r="Z4" s="41"/>
      <c r="AA4" s="41"/>
      <c r="AB4" s="41"/>
      <c r="AC4" s="41"/>
      <c r="AD4" s="41"/>
      <c r="AF4" s="29"/>
      <c r="AG4" s="29"/>
    </row>
    <row r="5" spans="1:33" s="17" customFormat="1" ht="13.5" customHeight="1" x14ac:dyDescent="0.3">
      <c r="A5" s="41"/>
      <c r="B5" s="25" t="s">
        <v>5</v>
      </c>
      <c r="C5" s="26"/>
      <c r="D5" s="26"/>
      <c r="E5" s="27"/>
      <c r="F5" s="27"/>
      <c r="G5" s="27"/>
      <c r="H5" s="301">
        <f>Summary!E5</f>
        <v>0</v>
      </c>
      <c r="I5" s="302"/>
      <c r="J5" s="30"/>
      <c r="K5" s="30"/>
      <c r="L5" s="41"/>
      <c r="M5" s="221"/>
      <c r="N5" s="221"/>
      <c r="O5" s="221"/>
      <c r="P5" s="221"/>
      <c r="Q5" s="221"/>
      <c r="R5" s="303"/>
      <c r="S5" s="303"/>
      <c r="T5" s="41"/>
      <c r="U5" s="221"/>
      <c r="V5" s="221"/>
      <c r="W5" s="221"/>
      <c r="X5" s="41"/>
      <c r="Y5" s="41"/>
      <c r="Z5" s="221"/>
      <c r="AA5" s="41"/>
      <c r="AB5" s="41"/>
      <c r="AC5" s="246"/>
      <c r="AD5" s="41"/>
      <c r="AF5" s="29"/>
      <c r="AG5" s="29"/>
    </row>
    <row r="6" spans="1:33" s="17" customFormat="1" ht="13.5" customHeight="1" x14ac:dyDescent="0.3">
      <c r="A6" s="41"/>
      <c r="B6" s="25" t="s">
        <v>6</v>
      </c>
      <c r="C6" s="26"/>
      <c r="D6" s="26"/>
      <c r="E6" s="27"/>
      <c r="F6" s="27"/>
      <c r="G6" s="27"/>
      <c r="H6" s="301">
        <f>Summary!E6</f>
        <v>0</v>
      </c>
      <c r="I6" s="302"/>
      <c r="J6" s="30"/>
      <c r="K6" s="30"/>
      <c r="L6" s="41"/>
      <c r="M6" s="221"/>
      <c r="N6" s="221"/>
      <c r="O6" s="221"/>
      <c r="P6" s="221"/>
      <c r="Q6" s="221"/>
      <c r="R6" s="304"/>
      <c r="S6" s="304"/>
      <c r="T6" s="41"/>
      <c r="U6" s="238"/>
      <c r="V6" s="238"/>
      <c r="W6" s="222"/>
      <c r="X6" s="41"/>
      <c r="Y6" s="41"/>
      <c r="Z6" s="41"/>
      <c r="AA6" s="41"/>
      <c r="AB6" s="41"/>
      <c r="AC6" s="41"/>
      <c r="AD6" s="41"/>
      <c r="AF6" s="29"/>
      <c r="AG6" s="29"/>
    </row>
    <row r="7" spans="1:33" s="17" customFormat="1" ht="13.5" customHeight="1" x14ac:dyDescent="0.3">
      <c r="A7" s="41"/>
      <c r="B7" s="25" t="s">
        <v>7</v>
      </c>
      <c r="C7" s="26"/>
      <c r="D7" s="26"/>
      <c r="E7" s="27"/>
      <c r="F7" s="27"/>
      <c r="G7" s="27"/>
      <c r="H7" s="305">
        <f>Summary!E7</f>
        <v>0</v>
      </c>
      <c r="I7" s="306"/>
      <c r="J7" s="28"/>
      <c r="K7" s="28"/>
      <c r="L7" s="41"/>
      <c r="M7" s="221"/>
      <c r="N7" s="221"/>
      <c r="O7" s="221"/>
      <c r="P7" s="41"/>
      <c r="Q7" s="41"/>
      <c r="R7" s="41"/>
      <c r="S7" s="226"/>
      <c r="T7" s="41"/>
      <c r="U7" s="41"/>
      <c r="V7" s="237"/>
      <c r="W7" s="41"/>
      <c r="X7" s="238"/>
      <c r="Y7" s="238"/>
      <c r="Z7" s="222"/>
      <c r="AA7" s="235"/>
      <c r="AB7" s="235"/>
      <c r="AC7" s="41"/>
      <c r="AD7" s="41"/>
    </row>
    <row r="8" spans="1:33" s="17" customFormat="1" ht="13.5" customHeight="1" x14ac:dyDescent="0.3">
      <c r="A8" s="41"/>
      <c r="B8" s="25" t="s">
        <v>25</v>
      </c>
      <c r="C8" s="33"/>
      <c r="D8" s="33"/>
      <c r="E8" s="27"/>
      <c r="F8" s="27"/>
      <c r="G8" s="27"/>
      <c r="H8" s="305">
        <f>Summary!E8</f>
        <v>0</v>
      </c>
      <c r="I8" s="306"/>
      <c r="J8" s="28"/>
      <c r="K8" s="28"/>
      <c r="L8" s="41"/>
      <c r="M8" s="221"/>
      <c r="N8" s="221"/>
      <c r="O8" s="221"/>
      <c r="P8" s="41"/>
      <c r="Q8" s="41"/>
      <c r="R8" s="41"/>
      <c r="S8" s="226"/>
      <c r="T8" s="41"/>
      <c r="U8" s="41"/>
      <c r="V8" s="237"/>
      <c r="W8" s="41"/>
      <c r="X8" s="238"/>
      <c r="Y8" s="238"/>
      <c r="Z8" s="222"/>
      <c r="AA8" s="235"/>
      <c r="AB8" s="235"/>
      <c r="AC8" s="41"/>
      <c r="AD8" s="41"/>
    </row>
    <row r="9" spans="1:33" s="17" customFormat="1" ht="13.5" customHeight="1" x14ac:dyDescent="0.3">
      <c r="A9" s="41"/>
      <c r="B9" s="32" t="s">
        <v>57</v>
      </c>
      <c r="C9" s="33"/>
      <c r="D9" s="33"/>
      <c r="E9" s="34"/>
      <c r="F9" s="34"/>
      <c r="G9" s="34"/>
      <c r="H9" s="307">
        <f>Summary!E9</f>
        <v>0</v>
      </c>
      <c r="I9" s="308"/>
      <c r="J9" s="35"/>
      <c r="K9" s="35"/>
      <c r="L9" s="41"/>
      <c r="M9" s="221"/>
      <c r="N9" s="221"/>
      <c r="O9" s="41"/>
      <c r="P9" s="41"/>
      <c r="Q9" s="41"/>
      <c r="R9" s="41"/>
      <c r="S9" s="226"/>
      <c r="T9" s="41"/>
      <c r="U9" s="41"/>
      <c r="V9" s="237"/>
      <c r="W9" s="41"/>
      <c r="X9" s="41"/>
      <c r="Y9" s="41"/>
      <c r="Z9" s="41"/>
      <c r="AA9" s="41"/>
      <c r="AB9" s="41"/>
      <c r="AC9" s="41"/>
      <c r="AD9" s="41"/>
    </row>
    <row r="10" spans="1:33" s="17" customFormat="1" ht="13.5" customHeight="1" x14ac:dyDescent="0.2">
      <c r="A10" s="41"/>
      <c r="B10" s="221"/>
      <c r="C10" s="221"/>
      <c r="D10" s="221"/>
      <c r="E10" s="222"/>
      <c r="F10" s="223"/>
      <c r="G10" s="41"/>
      <c r="H10" s="41"/>
      <c r="I10" s="41"/>
      <c r="J10" s="221"/>
      <c r="K10" s="221"/>
      <c r="L10" s="221"/>
      <c r="M10" s="41"/>
      <c r="N10" s="41"/>
      <c r="O10" s="224" t="s">
        <v>1</v>
      </c>
      <c r="P10" s="225"/>
      <c r="Q10" s="41"/>
      <c r="R10" s="41"/>
      <c r="S10" s="226"/>
      <c r="T10" s="41"/>
      <c r="U10" s="41"/>
      <c r="V10" s="41"/>
      <c r="W10" s="41"/>
      <c r="X10" s="41"/>
      <c r="Y10" s="41"/>
      <c r="Z10" s="41"/>
      <c r="AA10" s="41"/>
      <c r="AB10" s="41"/>
      <c r="AC10" s="41"/>
      <c r="AD10" s="41"/>
    </row>
    <row r="11" spans="1:33" s="17" customFormat="1" ht="13.5" customHeight="1" thickBot="1" x14ac:dyDescent="0.25">
      <c r="A11" s="41"/>
      <c r="B11" s="227" t="s">
        <v>27</v>
      </c>
      <c r="C11" s="228"/>
      <c r="D11" s="228"/>
      <c r="E11" s="229"/>
      <c r="F11" s="228"/>
      <c r="G11" s="230"/>
      <c r="H11" s="228"/>
      <c r="I11" s="228"/>
      <c r="J11" s="228"/>
      <c r="K11" s="228"/>
      <c r="L11" s="228"/>
      <c r="M11" s="231"/>
      <c r="N11" s="231"/>
      <c r="O11" s="232" t="s">
        <v>24</v>
      </c>
      <c r="P11" s="233"/>
      <c r="Q11" s="231"/>
      <c r="R11" s="231"/>
      <c r="S11" s="234">
        <f ca="1">TODAY()</f>
        <v>44480</v>
      </c>
      <c r="T11" s="41"/>
      <c r="U11" s="41"/>
      <c r="V11" s="41"/>
      <c r="W11" s="41"/>
      <c r="X11" s="41"/>
      <c r="Y11" s="41"/>
      <c r="Z11" s="41"/>
      <c r="AA11" s="41"/>
      <c r="AB11" s="41"/>
      <c r="AC11" s="41"/>
      <c r="AD11" s="41"/>
    </row>
    <row r="12" spans="1:33" s="17" customFormat="1" ht="13.5" customHeight="1" x14ac:dyDescent="0.2">
      <c r="A12" s="254" t="s">
        <v>31</v>
      </c>
      <c r="B12" s="260" t="s">
        <v>32</v>
      </c>
      <c r="C12" s="260" t="s">
        <v>33</v>
      </c>
      <c r="D12" s="260" t="s">
        <v>13</v>
      </c>
      <c r="E12" s="317" t="s">
        <v>34</v>
      </c>
      <c r="F12" s="317"/>
      <c r="G12" s="236"/>
      <c r="H12" s="41"/>
      <c r="I12" s="41"/>
      <c r="J12" s="41"/>
      <c r="K12" s="41"/>
      <c r="L12" s="41"/>
      <c r="M12" s="41"/>
      <c r="N12" s="41"/>
      <c r="O12" s="41"/>
      <c r="P12" s="41"/>
      <c r="Q12" s="41"/>
      <c r="R12" s="41"/>
      <c r="S12" s="237"/>
      <c r="T12" s="41"/>
      <c r="U12" s="238"/>
      <c r="V12" s="238"/>
      <c r="W12" s="222"/>
      <c r="X12" s="41"/>
      <c r="Y12" s="41"/>
      <c r="Z12" s="41"/>
      <c r="AA12" s="41"/>
      <c r="AB12" s="41"/>
      <c r="AC12" s="41"/>
      <c r="AD12" s="41"/>
      <c r="AF12" s="29"/>
      <c r="AG12" s="29"/>
    </row>
    <row r="13" spans="1:33" s="17" customFormat="1" ht="13.5" customHeight="1" x14ac:dyDescent="0.2">
      <c r="A13" s="255" t="s">
        <v>35</v>
      </c>
      <c r="B13" s="257">
        <f t="shared" ref="B13:D15" si="0">B22</f>
        <v>0</v>
      </c>
      <c r="C13" s="258">
        <f t="shared" si="0"/>
        <v>0</v>
      </c>
      <c r="D13" s="259">
        <f t="shared" si="0"/>
        <v>0</v>
      </c>
      <c r="E13" s="261" t="s">
        <v>36</v>
      </c>
      <c r="F13" s="261"/>
      <c r="G13" s="262"/>
      <c r="H13" s="261"/>
      <c r="I13" s="221"/>
      <c r="J13" s="221"/>
      <c r="K13" s="221"/>
      <c r="L13" s="221"/>
      <c r="M13" s="221"/>
      <c r="N13" s="221"/>
      <c r="O13" s="221"/>
      <c r="P13" s="221"/>
      <c r="Q13" s="241"/>
      <c r="R13" s="41"/>
      <c r="S13" s="237"/>
      <c r="T13" s="41"/>
      <c r="U13" s="238"/>
      <c r="V13" s="238"/>
      <c r="W13" s="222"/>
      <c r="X13" s="41"/>
      <c r="Y13" s="41"/>
      <c r="Z13" s="41"/>
      <c r="AA13" s="41"/>
      <c r="AB13" s="41"/>
      <c r="AC13" s="41"/>
      <c r="AD13" s="41"/>
      <c r="AF13" s="29"/>
      <c r="AG13" s="29"/>
    </row>
    <row r="14" spans="1:33" s="17" customFormat="1" ht="13.5" customHeight="1" x14ac:dyDescent="0.2">
      <c r="A14" s="255" t="s">
        <v>37</v>
      </c>
      <c r="B14" s="257" t="str">
        <f t="shared" si="0"/>
        <v/>
      </c>
      <c r="C14" s="258" t="str">
        <f t="shared" si="0"/>
        <v/>
      </c>
      <c r="D14" s="259" t="str">
        <f t="shared" si="0"/>
        <v/>
      </c>
      <c r="E14" s="255" t="s">
        <v>38</v>
      </c>
      <c r="F14" s="255"/>
      <c r="G14" s="256"/>
      <c r="H14" s="255"/>
      <c r="I14" s="255"/>
      <c r="J14" s="242"/>
      <c r="K14" s="242"/>
      <c r="L14" s="242"/>
      <c r="M14" s="221"/>
      <c r="N14" s="221"/>
      <c r="O14" s="221"/>
      <c r="P14" s="221"/>
      <c r="Q14" s="241"/>
      <c r="R14" s="41"/>
      <c r="S14" s="237"/>
      <c r="T14" s="41"/>
      <c r="U14" s="238"/>
      <c r="V14" s="238"/>
      <c r="W14" s="222"/>
      <c r="X14" s="41"/>
      <c r="Y14" s="41"/>
      <c r="Z14" s="41"/>
      <c r="AA14" s="41"/>
      <c r="AB14" s="41"/>
      <c r="AC14" s="41"/>
      <c r="AD14" s="41"/>
      <c r="AF14" s="29"/>
      <c r="AG14" s="29"/>
    </row>
    <row r="15" spans="1:33" s="17" customFormat="1" ht="13.5" customHeight="1" x14ac:dyDescent="0.2">
      <c r="A15" s="255" t="s">
        <v>39</v>
      </c>
      <c r="B15" s="257" t="str">
        <f t="shared" si="0"/>
        <v/>
      </c>
      <c r="C15" s="258" t="str">
        <f t="shared" si="0"/>
        <v/>
      </c>
      <c r="D15" s="259" t="str">
        <f t="shared" si="0"/>
        <v/>
      </c>
      <c r="E15" s="255" t="s">
        <v>40</v>
      </c>
      <c r="F15" s="255"/>
      <c r="G15" s="256"/>
      <c r="H15" s="255"/>
      <c r="I15" s="255"/>
      <c r="J15" s="221"/>
      <c r="K15" s="221"/>
      <c r="L15" s="221"/>
      <c r="M15" s="221"/>
      <c r="N15" s="221"/>
      <c r="O15" s="221"/>
      <c r="P15" s="221"/>
      <c r="Q15" s="241"/>
      <c r="R15" s="41"/>
      <c r="S15" s="237"/>
      <c r="T15" s="41"/>
      <c r="U15" s="238"/>
      <c r="V15" s="238"/>
      <c r="W15" s="222"/>
      <c r="X15" s="41"/>
      <c r="Y15" s="41"/>
      <c r="Z15" s="41"/>
      <c r="AA15" s="41"/>
      <c r="AB15" s="41"/>
      <c r="AC15" s="41"/>
      <c r="AD15" s="41"/>
      <c r="AF15" s="29"/>
      <c r="AG15" s="29"/>
    </row>
    <row r="16" spans="1:33" s="17" customFormat="1" ht="13.5" customHeight="1" x14ac:dyDescent="0.2">
      <c r="A16" s="221"/>
      <c r="B16" s="239"/>
      <c r="C16" s="240"/>
      <c r="D16" s="241"/>
      <c r="E16" s="221"/>
      <c r="F16" s="41"/>
      <c r="G16" s="236"/>
      <c r="H16" s="41"/>
      <c r="I16" s="41"/>
      <c r="J16" s="221"/>
      <c r="K16" s="221"/>
      <c r="L16" s="221"/>
      <c r="M16" s="221"/>
      <c r="N16" s="221"/>
      <c r="O16" s="221"/>
      <c r="P16" s="221"/>
      <c r="Q16" s="241"/>
      <c r="R16" s="41"/>
      <c r="S16" s="237"/>
      <c r="T16" s="41"/>
      <c r="U16" s="238"/>
      <c r="V16" s="238"/>
      <c r="W16" s="222"/>
      <c r="X16" s="41"/>
      <c r="Y16" s="41"/>
      <c r="Z16" s="41"/>
      <c r="AA16" s="41"/>
      <c r="AB16" s="41"/>
      <c r="AC16" s="41"/>
      <c r="AD16" s="41"/>
      <c r="AF16" s="29"/>
      <c r="AG16" s="29"/>
    </row>
    <row r="17" spans="1:32" s="17" customFormat="1" ht="13.5" customHeight="1" x14ac:dyDescent="0.3">
      <c r="B17" s="36" t="s">
        <v>41</v>
      </c>
      <c r="C17" s="37"/>
      <c r="D17" s="38"/>
      <c r="E17" s="39"/>
      <c r="F17" s="37"/>
      <c r="G17" s="38"/>
      <c r="H17" s="37"/>
      <c r="I17" s="37"/>
      <c r="J17" s="38"/>
      <c r="K17" s="38"/>
      <c r="L17" s="38"/>
      <c r="M17" s="37"/>
      <c r="N17" s="37"/>
      <c r="O17" s="37"/>
      <c r="P17" s="37"/>
      <c r="Q17" s="37"/>
      <c r="R17" s="37"/>
      <c r="S17" s="40"/>
      <c r="T17" s="41"/>
      <c r="U17" s="41"/>
      <c r="V17" s="41"/>
      <c r="W17" s="41"/>
      <c r="X17" s="41"/>
      <c r="Y17" s="41"/>
      <c r="Z17" s="46"/>
      <c r="AA17" s="41"/>
      <c r="AB17" s="41"/>
      <c r="AC17" s="41"/>
      <c r="AD17" s="41"/>
      <c r="AE17" s="41"/>
      <c r="AF17" s="41"/>
    </row>
    <row r="18" spans="1:32" s="41" customFormat="1" ht="13.5" customHeight="1" x14ac:dyDescent="0.2">
      <c r="B18" s="42"/>
      <c r="C18" s="43"/>
      <c r="D18" s="42"/>
      <c r="E18" s="44"/>
      <c r="F18" s="43"/>
      <c r="G18" s="42"/>
      <c r="H18" s="43"/>
      <c r="I18" s="43"/>
      <c r="J18" s="42"/>
      <c r="K18" s="42"/>
      <c r="L18" s="42"/>
      <c r="M18" s="43"/>
      <c r="N18" s="43"/>
      <c r="O18" s="43"/>
      <c r="P18" s="43"/>
      <c r="Q18" s="43"/>
      <c r="R18" s="43"/>
      <c r="S18" s="45"/>
      <c r="Z18" s="46"/>
    </row>
    <row r="19" spans="1:32" s="50" customFormat="1" ht="13.5" customHeight="1" x14ac:dyDescent="0.2">
      <c r="A19" s="47"/>
      <c r="B19" s="309" t="s">
        <v>42</v>
      </c>
      <c r="C19" s="310"/>
      <c r="D19" s="311"/>
      <c r="E19" s="312" t="s">
        <v>43</v>
      </c>
      <c r="F19" s="313"/>
      <c r="G19" s="314" t="s">
        <v>11</v>
      </c>
      <c r="H19" s="314"/>
      <c r="I19" s="314"/>
      <c r="J19" s="48" t="s">
        <v>44</v>
      </c>
      <c r="K19" s="48" t="s">
        <v>44</v>
      </c>
      <c r="L19" s="48" t="s">
        <v>44</v>
      </c>
      <c r="M19" s="315" t="s">
        <v>45</v>
      </c>
      <c r="N19" s="315"/>
      <c r="O19" s="315"/>
      <c r="P19" s="316" t="s">
        <v>16</v>
      </c>
      <c r="Q19" s="316"/>
      <c r="R19" s="316"/>
      <c r="S19" s="49" t="s">
        <v>46</v>
      </c>
      <c r="T19" s="247"/>
      <c r="U19" s="247"/>
      <c r="V19" s="247"/>
      <c r="W19" s="247"/>
      <c r="X19" s="247"/>
      <c r="Y19" s="247"/>
      <c r="Z19" s="247"/>
      <c r="AA19" s="247"/>
      <c r="AB19" s="247"/>
      <c r="AC19" s="247"/>
      <c r="AD19" s="247"/>
      <c r="AE19" s="247"/>
      <c r="AF19" s="247"/>
    </row>
    <row r="20" spans="1:32" s="56" customFormat="1" ht="30" customHeight="1" x14ac:dyDescent="0.2">
      <c r="A20" s="51"/>
      <c r="B20" s="52" t="s">
        <v>32</v>
      </c>
      <c r="C20" s="52" t="s">
        <v>47</v>
      </c>
      <c r="D20" s="52" t="s">
        <v>48</v>
      </c>
      <c r="E20" s="53" t="s">
        <v>49</v>
      </c>
      <c r="F20" s="48" t="s">
        <v>50</v>
      </c>
      <c r="G20" s="54" t="s">
        <v>28</v>
      </c>
      <c r="H20" s="54" t="s">
        <v>29</v>
      </c>
      <c r="I20" s="54" t="s">
        <v>51</v>
      </c>
      <c r="J20" s="54" t="s">
        <v>52</v>
      </c>
      <c r="K20" s="54" t="s">
        <v>53</v>
      </c>
      <c r="L20" s="54" t="s">
        <v>54</v>
      </c>
      <c r="M20" s="54" t="s">
        <v>28</v>
      </c>
      <c r="N20" s="54" t="s">
        <v>29</v>
      </c>
      <c r="O20" s="54" t="s">
        <v>51</v>
      </c>
      <c r="P20" s="54" t="s">
        <v>28</v>
      </c>
      <c r="Q20" s="54" t="s">
        <v>29</v>
      </c>
      <c r="R20" s="54" t="s">
        <v>51</v>
      </c>
      <c r="S20" s="55"/>
      <c r="T20" s="248"/>
      <c r="U20" s="248"/>
      <c r="V20" s="248"/>
      <c r="W20" s="248"/>
      <c r="X20" s="248"/>
      <c r="Y20" s="248"/>
      <c r="Z20" s="248"/>
      <c r="AA20" s="248"/>
      <c r="AB20" s="248"/>
      <c r="AC20" s="248"/>
      <c r="AD20" s="248"/>
      <c r="AE20" s="248"/>
      <c r="AF20" s="248"/>
    </row>
    <row r="21" spans="1:32" s="56" customFormat="1" ht="13.5" customHeight="1" x14ac:dyDescent="0.2">
      <c r="A21" s="57" t="s">
        <v>46</v>
      </c>
      <c r="B21" s="58"/>
      <c r="C21" s="59"/>
      <c r="D21" s="60"/>
      <c r="E21" s="61"/>
      <c r="F21" s="60"/>
      <c r="G21" s="62"/>
      <c r="H21" s="59"/>
      <c r="I21" s="60"/>
      <c r="J21" s="63"/>
      <c r="K21" s="64"/>
      <c r="L21" s="65"/>
      <c r="M21" s="62"/>
      <c r="N21" s="59"/>
      <c r="O21" s="60"/>
      <c r="P21" s="62"/>
      <c r="Q21" s="59"/>
      <c r="R21" s="60"/>
      <c r="S21" s="66"/>
      <c r="T21" s="248"/>
      <c r="U21" s="248"/>
      <c r="V21" s="248"/>
      <c r="W21" s="248"/>
      <c r="X21" s="248"/>
      <c r="Y21" s="248"/>
      <c r="Z21" s="248"/>
      <c r="AA21" s="248"/>
      <c r="AB21" s="248"/>
      <c r="AC21" s="248"/>
      <c r="AD21" s="248"/>
      <c r="AE21" s="248"/>
      <c r="AF21" s="248"/>
    </row>
    <row r="22" spans="1:32" s="79" customFormat="1" ht="13.5" customHeight="1" x14ac:dyDescent="0.2">
      <c r="A22" s="67" t="s">
        <v>35</v>
      </c>
      <c r="B22" s="68">
        <f>VLOOKUP($A22,$A$25:$R$724,COLUMN(B22),0)</f>
        <v>0</v>
      </c>
      <c r="C22" s="69">
        <f t="shared" ref="C22:R22" si="1">VLOOKUP($A22,$A$25:$R$724,COLUMN(C22),0)</f>
        <v>0</v>
      </c>
      <c r="D22" s="70">
        <f t="shared" si="1"/>
        <v>0</v>
      </c>
      <c r="E22" s="71">
        <f t="shared" si="1"/>
        <v>0</v>
      </c>
      <c r="F22" s="72">
        <f t="shared" si="1"/>
        <v>0</v>
      </c>
      <c r="G22" s="73">
        <f>VLOOKUP($A22,$A$25:$R$724,COLUMN(G22),0)</f>
        <v>0</v>
      </c>
      <c r="H22" s="74">
        <f t="shared" si="1"/>
        <v>0</v>
      </c>
      <c r="I22" s="75">
        <f t="shared" si="1"/>
        <v>0</v>
      </c>
      <c r="J22" s="76">
        <f t="shared" si="1"/>
        <v>1</v>
      </c>
      <c r="K22" s="77">
        <f t="shared" si="1"/>
        <v>1.502777777777778</v>
      </c>
      <c r="L22" s="78">
        <f t="shared" si="1"/>
        <v>18.033333333333335</v>
      </c>
      <c r="M22" s="73">
        <f t="shared" si="1"/>
        <v>0</v>
      </c>
      <c r="N22" s="74">
        <f t="shared" si="1"/>
        <v>0</v>
      </c>
      <c r="O22" s="75">
        <f t="shared" si="1"/>
        <v>0</v>
      </c>
      <c r="P22" s="73">
        <f t="shared" si="1"/>
        <v>0</v>
      </c>
      <c r="Q22" s="74">
        <f>VLOOKUP($A22,$A$25:$R$724,COLUMN(Q22),0)</f>
        <v>0</v>
      </c>
      <c r="R22" s="75">
        <f t="shared" si="1"/>
        <v>0</v>
      </c>
      <c r="S22" s="66"/>
      <c r="T22" s="249"/>
      <c r="U22" s="249"/>
      <c r="V22" s="249"/>
      <c r="W22" s="249"/>
      <c r="X22" s="249"/>
      <c r="Y22" s="249"/>
      <c r="Z22" s="249"/>
      <c r="AA22" s="249"/>
      <c r="AB22" s="249"/>
      <c r="AC22" s="249"/>
      <c r="AD22" s="249"/>
      <c r="AE22" s="249"/>
      <c r="AF22" s="249"/>
    </row>
    <row r="23" spans="1:32" s="79" customFormat="1" ht="13.5" customHeight="1" x14ac:dyDescent="0.2">
      <c r="A23" s="67" t="s">
        <v>55</v>
      </c>
      <c r="B23" s="80" t="str">
        <f t="shared" ref="B23:C24" si="2">IFERROR(VLOOKUP($A23,$A$25:$R$724,COLUMN(B23),0),"")</f>
        <v/>
      </c>
      <c r="C23" s="81" t="str">
        <f t="shared" si="2"/>
        <v/>
      </c>
      <c r="D23" s="82" t="str">
        <f>IFERROR(VLOOKUP($A23,$A$25:$R$724,COLUMN(D23),0),"")</f>
        <v/>
      </c>
      <c r="E23" s="83" t="str">
        <f t="shared" ref="E23:R24" si="3">IFERROR(VLOOKUP($A23,$A$25:$R$724,COLUMN(E23),0),"")</f>
        <v/>
      </c>
      <c r="F23" s="84" t="str">
        <f t="shared" si="3"/>
        <v/>
      </c>
      <c r="G23" s="85" t="str">
        <f t="shared" si="3"/>
        <v/>
      </c>
      <c r="H23" s="86" t="str">
        <f t="shared" si="3"/>
        <v/>
      </c>
      <c r="I23" s="87" t="str">
        <f t="shared" si="3"/>
        <v/>
      </c>
      <c r="J23" s="88" t="str">
        <f t="shared" si="3"/>
        <v/>
      </c>
      <c r="K23" s="89" t="str">
        <f t="shared" si="3"/>
        <v/>
      </c>
      <c r="L23" s="90" t="str">
        <f t="shared" si="3"/>
        <v/>
      </c>
      <c r="M23" s="85" t="str">
        <f t="shared" si="3"/>
        <v/>
      </c>
      <c r="N23" s="86" t="str">
        <f t="shared" si="3"/>
        <v/>
      </c>
      <c r="O23" s="87" t="str">
        <f t="shared" si="3"/>
        <v/>
      </c>
      <c r="P23" s="85" t="str">
        <f t="shared" si="3"/>
        <v/>
      </c>
      <c r="Q23" s="86" t="str">
        <f t="shared" si="3"/>
        <v/>
      </c>
      <c r="R23" s="87" t="str">
        <f t="shared" si="3"/>
        <v/>
      </c>
      <c r="S23" s="66"/>
      <c r="T23" s="249"/>
      <c r="U23" s="249"/>
      <c r="V23" s="249"/>
      <c r="W23" s="249"/>
      <c r="X23" s="249"/>
      <c r="Y23" s="249"/>
      <c r="Z23" s="249"/>
      <c r="AA23" s="249"/>
      <c r="AB23" s="249"/>
      <c r="AC23" s="249"/>
      <c r="AD23" s="249"/>
      <c r="AE23" s="249"/>
      <c r="AF23" s="249"/>
    </row>
    <row r="24" spans="1:32" s="79" customFormat="1" ht="13.5" customHeight="1" x14ac:dyDescent="0.2">
      <c r="A24" s="67" t="s">
        <v>56</v>
      </c>
      <c r="B24" s="91" t="str">
        <f t="shared" si="2"/>
        <v/>
      </c>
      <c r="C24" s="92" t="str">
        <f t="shared" si="2"/>
        <v/>
      </c>
      <c r="D24" s="93" t="str">
        <f>IFERROR(VLOOKUP($A24,$A$25:$R$724,COLUMN(D24),0),"")</f>
        <v/>
      </c>
      <c r="E24" s="94" t="str">
        <f t="shared" si="3"/>
        <v/>
      </c>
      <c r="F24" s="95" t="str">
        <f t="shared" si="3"/>
        <v/>
      </c>
      <c r="G24" s="96" t="str">
        <f t="shared" si="3"/>
        <v/>
      </c>
      <c r="H24" s="97" t="str">
        <f t="shared" si="3"/>
        <v/>
      </c>
      <c r="I24" s="98" t="str">
        <f t="shared" si="3"/>
        <v/>
      </c>
      <c r="J24" s="99" t="str">
        <f t="shared" si="3"/>
        <v/>
      </c>
      <c r="K24" s="100" t="str">
        <f t="shared" si="3"/>
        <v/>
      </c>
      <c r="L24" s="101" t="str">
        <f t="shared" si="3"/>
        <v/>
      </c>
      <c r="M24" s="96" t="str">
        <f t="shared" si="3"/>
        <v/>
      </c>
      <c r="N24" s="97" t="str">
        <f t="shared" si="3"/>
        <v/>
      </c>
      <c r="O24" s="98" t="str">
        <f t="shared" si="3"/>
        <v/>
      </c>
      <c r="P24" s="96" t="str">
        <f t="shared" si="3"/>
        <v/>
      </c>
      <c r="Q24" s="97" t="str">
        <f t="shared" si="3"/>
        <v/>
      </c>
      <c r="R24" s="98" t="str">
        <f t="shared" si="3"/>
        <v/>
      </c>
      <c r="S24" s="66"/>
      <c r="T24" s="249"/>
      <c r="U24" s="249"/>
      <c r="V24" s="249"/>
      <c r="W24" s="249"/>
      <c r="X24" s="249"/>
      <c r="Y24" s="249"/>
      <c r="Z24" s="249"/>
      <c r="AA24" s="249"/>
      <c r="AB24" s="249"/>
      <c r="AC24" s="249"/>
      <c r="AD24" s="249"/>
      <c r="AE24" s="249"/>
      <c r="AF24" s="249"/>
    </row>
    <row r="25" spans="1:32" s="115" customFormat="1" ht="13.5" customHeight="1" x14ac:dyDescent="0.3">
      <c r="A25" s="102" t="s">
        <v>35</v>
      </c>
      <c r="B25" s="103">
        <f>H6</f>
        <v>0</v>
      </c>
      <c r="C25" s="104">
        <v>0</v>
      </c>
      <c r="D25" s="105">
        <f t="shared" ref="D25:D88" si="4">(B25-H$5)/365.25</f>
        <v>0</v>
      </c>
      <c r="E25" s="106">
        <f t="shared" ref="E25:E88" si="5">IF(C25&gt;=1,H$9,0)</f>
        <v>0</v>
      </c>
      <c r="F25" s="107">
        <v>0</v>
      </c>
      <c r="G25" s="108">
        <f>H7</f>
        <v>0</v>
      </c>
      <c r="H25" s="109">
        <f>H8</f>
        <v>0</v>
      </c>
      <c r="I25" s="107">
        <f>H25-G25</f>
        <v>0</v>
      </c>
      <c r="J25" s="110">
        <v>1</v>
      </c>
      <c r="K25" s="111">
        <f>L25/12</f>
        <v>1.502777777777778</v>
      </c>
      <c r="L25" s="112">
        <f>DAYS360(B25,B26)/30</f>
        <v>18.033333333333335</v>
      </c>
      <c r="M25" s="108">
        <f>G25*ROUND((C26-C25)*12,1)</f>
        <v>0</v>
      </c>
      <c r="N25" s="113">
        <f>H25*ROUND((C26-C25)*12,1)</f>
        <v>0</v>
      </c>
      <c r="O25" s="113">
        <f>N25-M25</f>
        <v>0</v>
      </c>
      <c r="P25" s="108">
        <f>M25</f>
        <v>0</v>
      </c>
      <c r="Q25" s="113">
        <f>N25</f>
        <v>0</v>
      </c>
      <c r="R25" s="107">
        <f>Q25-P25</f>
        <v>0</v>
      </c>
      <c r="S25" s="114" t="str">
        <f>A25</f>
        <v>Retirement</v>
      </c>
      <c r="T25" s="250"/>
      <c r="U25" s="251"/>
      <c r="V25" s="251"/>
      <c r="W25" s="251"/>
      <c r="X25" s="251"/>
      <c r="Y25" s="251"/>
      <c r="Z25" s="251"/>
      <c r="AA25" s="251"/>
      <c r="AB25" s="251"/>
      <c r="AC25" s="251"/>
      <c r="AD25" s="251"/>
      <c r="AE25" s="251"/>
      <c r="AF25" s="251"/>
    </row>
    <row r="26" spans="1:32" s="115" customFormat="1" ht="13.5" customHeight="1" x14ac:dyDescent="0.3">
      <c r="A26" s="102">
        <f>IF(AND(R26&gt;=0,R25&lt;0),"Cumulative",IF(AND(O26&gt;=0,O25&lt;0),"Monthly",))</f>
        <v>0</v>
      </c>
      <c r="B26" s="103">
        <f>DATE(YEAR(B25)+1,7,1)</f>
        <v>548</v>
      </c>
      <c r="C26" s="104">
        <f>C25+K25</f>
        <v>1.502777777777778</v>
      </c>
      <c r="D26" s="105">
        <f t="shared" si="4"/>
        <v>1.5003422313483916</v>
      </c>
      <c r="E26" s="106">
        <f t="shared" si="5"/>
        <v>0</v>
      </c>
      <c r="F26" s="107">
        <f t="shared" ref="F26:F89" si="6">H26-H25</f>
        <v>0</v>
      </c>
      <c r="G26" s="108">
        <f>G25</f>
        <v>0</v>
      </c>
      <c r="H26" s="113">
        <f>H25*(1+E26)</f>
        <v>0</v>
      </c>
      <c r="I26" s="107">
        <f>H26-G26</f>
        <v>0</v>
      </c>
      <c r="J26" s="110">
        <f>1+J25</f>
        <v>2</v>
      </c>
      <c r="K26" s="111">
        <f t="shared" ref="K26:K89" si="7">L26/12</f>
        <v>1</v>
      </c>
      <c r="L26" s="116">
        <f t="shared" ref="L26:L89" si="8">MONTH(B27)+12-MONTH(B26)</f>
        <v>12</v>
      </c>
      <c r="M26" s="108">
        <f t="shared" ref="M26:M89" si="9">G26*ROUND((C27-C26)*12,1)</f>
        <v>0</v>
      </c>
      <c r="N26" s="113">
        <f t="shared" ref="N26:N89" si="10">H26*ROUND((C27-C26)*12,1)</f>
        <v>0</v>
      </c>
      <c r="O26" s="113">
        <f>N26-M26</f>
        <v>0</v>
      </c>
      <c r="P26" s="108">
        <f t="shared" ref="P26:Q41" si="11">M26+P25</f>
        <v>0</v>
      </c>
      <c r="Q26" s="113">
        <f t="shared" si="11"/>
        <v>0</v>
      </c>
      <c r="R26" s="107">
        <f>Q26-P26</f>
        <v>0</v>
      </c>
      <c r="S26" s="114" t="str">
        <f>IF(A26&gt;0,A26,"")</f>
        <v/>
      </c>
      <c r="T26" s="250"/>
      <c r="U26" s="251"/>
      <c r="V26" s="251"/>
      <c r="W26" s="251"/>
      <c r="X26" s="251"/>
      <c r="Y26" s="251"/>
      <c r="Z26" s="251"/>
      <c r="AA26" s="251"/>
      <c r="AB26" s="251"/>
      <c r="AC26" s="251"/>
      <c r="AD26" s="251"/>
      <c r="AE26" s="251"/>
      <c r="AF26" s="251"/>
    </row>
    <row r="27" spans="1:32" s="115" customFormat="1" ht="13.5" customHeight="1" x14ac:dyDescent="0.3">
      <c r="A27" s="102">
        <f t="shared" ref="A27:A90" si="12">IF(AND(R27&gt;=0,R26&lt;0),"Cumulative",IF(AND(O27&gt;=0,O26&lt;0),"Monthly",))</f>
        <v>0</v>
      </c>
      <c r="B27" s="103">
        <f t="shared" ref="B27:B90" si="13">DATE(YEAR(B26)+1,7,1)</f>
        <v>913</v>
      </c>
      <c r="C27" s="104">
        <f t="shared" ref="C27:C90" si="14">C26+K26</f>
        <v>2.5027777777777782</v>
      </c>
      <c r="D27" s="105">
        <f t="shared" si="4"/>
        <v>2.4996577686516086</v>
      </c>
      <c r="E27" s="106">
        <f t="shared" si="5"/>
        <v>0</v>
      </c>
      <c r="F27" s="107">
        <f t="shared" si="6"/>
        <v>0</v>
      </c>
      <c r="G27" s="108">
        <f>G26</f>
        <v>0</v>
      </c>
      <c r="H27" s="113">
        <f t="shared" ref="H27:H90" si="15">H26*(1+E27)</f>
        <v>0</v>
      </c>
      <c r="I27" s="107">
        <f t="shared" ref="I27:I90" si="16">H27-G27</f>
        <v>0</v>
      </c>
      <c r="J27" s="110">
        <f t="shared" ref="J27:J90" si="17">1+J26</f>
        <v>3</v>
      </c>
      <c r="K27" s="111">
        <f t="shared" si="7"/>
        <v>1</v>
      </c>
      <c r="L27" s="116">
        <f t="shared" si="8"/>
        <v>12</v>
      </c>
      <c r="M27" s="108">
        <f t="shared" si="9"/>
        <v>0</v>
      </c>
      <c r="N27" s="113">
        <f t="shared" si="10"/>
        <v>0</v>
      </c>
      <c r="O27" s="113">
        <f t="shared" ref="O27:O90" si="18">N27-M27</f>
        <v>0</v>
      </c>
      <c r="P27" s="108">
        <f t="shared" si="11"/>
        <v>0</v>
      </c>
      <c r="Q27" s="113">
        <f t="shared" si="11"/>
        <v>0</v>
      </c>
      <c r="R27" s="107">
        <f>Q27-P27</f>
        <v>0</v>
      </c>
      <c r="S27" s="114" t="str">
        <f t="shared" ref="S27:S90" si="19">IF(A27&gt;0,A27,"")</f>
        <v/>
      </c>
      <c r="T27" s="250"/>
      <c r="U27" s="251"/>
      <c r="V27" s="251"/>
      <c r="W27" s="251"/>
      <c r="X27" s="251"/>
      <c r="Y27" s="251"/>
      <c r="Z27" s="251"/>
      <c r="AA27" s="251"/>
      <c r="AB27" s="251"/>
      <c r="AC27" s="251"/>
      <c r="AD27" s="251"/>
      <c r="AE27" s="251"/>
      <c r="AF27" s="251"/>
    </row>
    <row r="28" spans="1:32" s="115" customFormat="1" ht="13.5" customHeight="1" x14ac:dyDescent="0.3">
      <c r="A28" s="102">
        <f t="shared" si="12"/>
        <v>0</v>
      </c>
      <c r="B28" s="103">
        <f t="shared" si="13"/>
        <v>1278</v>
      </c>
      <c r="C28" s="104">
        <f t="shared" si="14"/>
        <v>3.5027777777777782</v>
      </c>
      <c r="D28" s="105">
        <f t="shared" si="4"/>
        <v>3.4989733059548254</v>
      </c>
      <c r="E28" s="106">
        <f t="shared" si="5"/>
        <v>0</v>
      </c>
      <c r="F28" s="107">
        <f t="shared" si="6"/>
        <v>0</v>
      </c>
      <c r="G28" s="108">
        <f t="shared" ref="G28:G91" si="20">G27</f>
        <v>0</v>
      </c>
      <c r="H28" s="113">
        <f t="shared" si="15"/>
        <v>0</v>
      </c>
      <c r="I28" s="107">
        <f t="shared" si="16"/>
        <v>0</v>
      </c>
      <c r="J28" s="110">
        <f t="shared" si="17"/>
        <v>4</v>
      </c>
      <c r="K28" s="111">
        <f t="shared" si="7"/>
        <v>1</v>
      </c>
      <c r="L28" s="116">
        <f t="shared" si="8"/>
        <v>12</v>
      </c>
      <c r="M28" s="108">
        <f t="shared" si="9"/>
        <v>0</v>
      </c>
      <c r="N28" s="113">
        <f t="shared" si="10"/>
        <v>0</v>
      </c>
      <c r="O28" s="113">
        <f t="shared" si="18"/>
        <v>0</v>
      </c>
      <c r="P28" s="108">
        <f t="shared" si="11"/>
        <v>0</v>
      </c>
      <c r="Q28" s="113">
        <f t="shared" si="11"/>
        <v>0</v>
      </c>
      <c r="R28" s="107">
        <f t="shared" ref="R28:R91" si="21">Q28-P28</f>
        <v>0</v>
      </c>
      <c r="S28" s="114" t="str">
        <f t="shared" si="19"/>
        <v/>
      </c>
      <c r="T28" s="250"/>
      <c r="U28" s="251"/>
      <c r="V28" s="251"/>
      <c r="W28" s="251"/>
      <c r="X28" s="251"/>
      <c r="Y28" s="251"/>
      <c r="Z28" s="251"/>
      <c r="AA28" s="251"/>
      <c r="AB28" s="251"/>
      <c r="AC28" s="251"/>
      <c r="AD28" s="251"/>
      <c r="AE28" s="251"/>
      <c r="AF28" s="251"/>
    </row>
    <row r="29" spans="1:32" s="115" customFormat="1" ht="13.5" customHeight="1" x14ac:dyDescent="0.3">
      <c r="A29" s="102">
        <f t="shared" si="12"/>
        <v>0</v>
      </c>
      <c r="B29" s="103">
        <f t="shared" si="13"/>
        <v>1644</v>
      </c>
      <c r="C29" s="104">
        <f t="shared" si="14"/>
        <v>4.5027777777777782</v>
      </c>
      <c r="D29" s="105">
        <f t="shared" si="4"/>
        <v>4.5010266940451746</v>
      </c>
      <c r="E29" s="106">
        <f t="shared" si="5"/>
        <v>0</v>
      </c>
      <c r="F29" s="107">
        <f t="shared" si="6"/>
        <v>0</v>
      </c>
      <c r="G29" s="108">
        <f t="shared" si="20"/>
        <v>0</v>
      </c>
      <c r="H29" s="113">
        <f t="shared" si="15"/>
        <v>0</v>
      </c>
      <c r="I29" s="107">
        <f t="shared" si="16"/>
        <v>0</v>
      </c>
      <c r="J29" s="110">
        <f t="shared" si="17"/>
        <v>5</v>
      </c>
      <c r="K29" s="111">
        <f t="shared" si="7"/>
        <v>1</v>
      </c>
      <c r="L29" s="116">
        <f t="shared" si="8"/>
        <v>12</v>
      </c>
      <c r="M29" s="108">
        <f t="shared" si="9"/>
        <v>0</v>
      </c>
      <c r="N29" s="113">
        <f t="shared" si="10"/>
        <v>0</v>
      </c>
      <c r="O29" s="113">
        <f t="shared" si="18"/>
        <v>0</v>
      </c>
      <c r="P29" s="108">
        <f t="shared" si="11"/>
        <v>0</v>
      </c>
      <c r="Q29" s="113">
        <f t="shared" si="11"/>
        <v>0</v>
      </c>
      <c r="R29" s="107">
        <f t="shared" si="21"/>
        <v>0</v>
      </c>
      <c r="S29" s="114" t="str">
        <f t="shared" si="19"/>
        <v/>
      </c>
      <c r="T29" s="250"/>
      <c r="U29" s="251"/>
      <c r="V29" s="251"/>
      <c r="W29" s="251"/>
      <c r="X29" s="251"/>
      <c r="Y29" s="251"/>
      <c r="Z29" s="251"/>
      <c r="AA29" s="251"/>
      <c r="AB29" s="251"/>
      <c r="AC29" s="251"/>
      <c r="AD29" s="251"/>
      <c r="AE29" s="251"/>
      <c r="AF29" s="251"/>
    </row>
    <row r="30" spans="1:32" s="115" customFormat="1" ht="13.5" customHeight="1" x14ac:dyDescent="0.3">
      <c r="A30" s="102">
        <f t="shared" si="12"/>
        <v>0</v>
      </c>
      <c r="B30" s="103">
        <f t="shared" si="13"/>
        <v>2009</v>
      </c>
      <c r="C30" s="104">
        <f t="shared" si="14"/>
        <v>5.5027777777777782</v>
      </c>
      <c r="D30" s="105">
        <f t="shared" si="4"/>
        <v>5.5003422313483918</v>
      </c>
      <c r="E30" s="106">
        <f t="shared" si="5"/>
        <v>0</v>
      </c>
      <c r="F30" s="107">
        <f t="shared" si="6"/>
        <v>0</v>
      </c>
      <c r="G30" s="108">
        <f t="shared" si="20"/>
        <v>0</v>
      </c>
      <c r="H30" s="113">
        <f t="shared" si="15"/>
        <v>0</v>
      </c>
      <c r="I30" s="107">
        <f t="shared" si="16"/>
        <v>0</v>
      </c>
      <c r="J30" s="110">
        <f t="shared" si="17"/>
        <v>6</v>
      </c>
      <c r="K30" s="111">
        <f t="shared" si="7"/>
        <v>1</v>
      </c>
      <c r="L30" s="116">
        <f t="shared" si="8"/>
        <v>12</v>
      </c>
      <c r="M30" s="108">
        <f t="shared" si="9"/>
        <v>0</v>
      </c>
      <c r="N30" s="113">
        <f t="shared" si="10"/>
        <v>0</v>
      </c>
      <c r="O30" s="113">
        <f t="shared" si="18"/>
        <v>0</v>
      </c>
      <c r="P30" s="108">
        <f t="shared" si="11"/>
        <v>0</v>
      </c>
      <c r="Q30" s="113">
        <f t="shared" si="11"/>
        <v>0</v>
      </c>
      <c r="R30" s="107">
        <f t="shared" si="21"/>
        <v>0</v>
      </c>
      <c r="S30" s="114" t="str">
        <f t="shared" si="19"/>
        <v/>
      </c>
      <c r="T30" s="250"/>
      <c r="U30" s="251"/>
      <c r="V30" s="251"/>
      <c r="W30" s="251"/>
      <c r="X30" s="251"/>
      <c r="Y30" s="251"/>
      <c r="Z30" s="251"/>
      <c r="AA30" s="251"/>
      <c r="AB30" s="251"/>
      <c r="AC30" s="251"/>
      <c r="AD30" s="251"/>
      <c r="AE30" s="251"/>
      <c r="AF30" s="251"/>
    </row>
    <row r="31" spans="1:32" s="115" customFormat="1" ht="13.5" customHeight="1" x14ac:dyDescent="0.3">
      <c r="A31" s="102">
        <f t="shared" si="12"/>
        <v>0</v>
      </c>
      <c r="B31" s="103">
        <f t="shared" si="13"/>
        <v>2374</v>
      </c>
      <c r="C31" s="104">
        <f t="shared" si="14"/>
        <v>6.5027777777777782</v>
      </c>
      <c r="D31" s="105">
        <f t="shared" si="4"/>
        <v>6.4996577686516082</v>
      </c>
      <c r="E31" s="106">
        <f t="shared" si="5"/>
        <v>0</v>
      </c>
      <c r="F31" s="107">
        <f t="shared" si="6"/>
        <v>0</v>
      </c>
      <c r="G31" s="108">
        <f t="shared" si="20"/>
        <v>0</v>
      </c>
      <c r="H31" s="113">
        <f t="shared" si="15"/>
        <v>0</v>
      </c>
      <c r="I31" s="107">
        <f t="shared" si="16"/>
        <v>0</v>
      </c>
      <c r="J31" s="110">
        <f t="shared" si="17"/>
        <v>7</v>
      </c>
      <c r="K31" s="111">
        <f t="shared" si="7"/>
        <v>1</v>
      </c>
      <c r="L31" s="116">
        <f t="shared" si="8"/>
        <v>12</v>
      </c>
      <c r="M31" s="108">
        <f t="shared" si="9"/>
        <v>0</v>
      </c>
      <c r="N31" s="113">
        <f t="shared" si="10"/>
        <v>0</v>
      </c>
      <c r="O31" s="113">
        <f t="shared" si="18"/>
        <v>0</v>
      </c>
      <c r="P31" s="108">
        <f t="shared" si="11"/>
        <v>0</v>
      </c>
      <c r="Q31" s="113">
        <f t="shared" si="11"/>
        <v>0</v>
      </c>
      <c r="R31" s="107">
        <f t="shared" si="21"/>
        <v>0</v>
      </c>
      <c r="S31" s="114" t="str">
        <f t="shared" si="19"/>
        <v/>
      </c>
      <c r="T31" s="250"/>
      <c r="U31" s="251"/>
      <c r="V31" s="251"/>
      <c r="W31" s="251"/>
      <c r="X31" s="251"/>
      <c r="Y31" s="251"/>
      <c r="Z31" s="251"/>
      <c r="AA31" s="251"/>
      <c r="AB31" s="251"/>
      <c r="AC31" s="251"/>
      <c r="AD31" s="251"/>
      <c r="AE31" s="251"/>
      <c r="AF31" s="251"/>
    </row>
    <row r="32" spans="1:32" s="115" customFormat="1" ht="13.5" customHeight="1" x14ac:dyDescent="0.3">
      <c r="A32" s="102">
        <f t="shared" si="12"/>
        <v>0</v>
      </c>
      <c r="B32" s="103">
        <f t="shared" si="13"/>
        <v>2739</v>
      </c>
      <c r="C32" s="104">
        <f t="shared" si="14"/>
        <v>7.5027777777777782</v>
      </c>
      <c r="D32" s="105">
        <f t="shared" si="4"/>
        <v>7.4989733059548254</v>
      </c>
      <c r="E32" s="106">
        <f t="shared" si="5"/>
        <v>0</v>
      </c>
      <c r="F32" s="107">
        <f t="shared" si="6"/>
        <v>0</v>
      </c>
      <c r="G32" s="108">
        <f t="shared" si="20"/>
        <v>0</v>
      </c>
      <c r="H32" s="113">
        <f t="shared" si="15"/>
        <v>0</v>
      </c>
      <c r="I32" s="107">
        <f t="shared" si="16"/>
        <v>0</v>
      </c>
      <c r="J32" s="110">
        <f t="shared" si="17"/>
        <v>8</v>
      </c>
      <c r="K32" s="111">
        <f t="shared" si="7"/>
        <v>1</v>
      </c>
      <c r="L32" s="116">
        <f t="shared" si="8"/>
        <v>12</v>
      </c>
      <c r="M32" s="108">
        <f t="shared" si="9"/>
        <v>0</v>
      </c>
      <c r="N32" s="113">
        <f t="shared" si="10"/>
        <v>0</v>
      </c>
      <c r="O32" s="113">
        <f t="shared" si="18"/>
        <v>0</v>
      </c>
      <c r="P32" s="108">
        <f t="shared" si="11"/>
        <v>0</v>
      </c>
      <c r="Q32" s="113">
        <f t="shared" si="11"/>
        <v>0</v>
      </c>
      <c r="R32" s="107">
        <f t="shared" si="21"/>
        <v>0</v>
      </c>
      <c r="S32" s="114" t="str">
        <f t="shared" si="19"/>
        <v/>
      </c>
      <c r="T32" s="250"/>
      <c r="U32" s="251"/>
      <c r="V32" s="251"/>
      <c r="W32" s="251"/>
      <c r="X32" s="251"/>
      <c r="Y32" s="251"/>
      <c r="Z32" s="251"/>
      <c r="AA32" s="251"/>
      <c r="AB32" s="251"/>
      <c r="AC32" s="251"/>
      <c r="AD32" s="251"/>
      <c r="AE32" s="251"/>
      <c r="AF32" s="251"/>
    </row>
    <row r="33" spans="1:32" s="115" customFormat="1" ht="13.5" customHeight="1" x14ac:dyDescent="0.3">
      <c r="A33" s="102">
        <f t="shared" si="12"/>
        <v>0</v>
      </c>
      <c r="B33" s="103">
        <f t="shared" si="13"/>
        <v>3105</v>
      </c>
      <c r="C33" s="104">
        <f t="shared" si="14"/>
        <v>8.5027777777777782</v>
      </c>
      <c r="D33" s="105">
        <f t="shared" si="4"/>
        <v>8.5010266940451746</v>
      </c>
      <c r="E33" s="106">
        <f t="shared" si="5"/>
        <v>0</v>
      </c>
      <c r="F33" s="107">
        <f t="shared" si="6"/>
        <v>0</v>
      </c>
      <c r="G33" s="108">
        <f t="shared" si="20"/>
        <v>0</v>
      </c>
      <c r="H33" s="113">
        <f t="shared" si="15"/>
        <v>0</v>
      </c>
      <c r="I33" s="107">
        <f t="shared" si="16"/>
        <v>0</v>
      </c>
      <c r="J33" s="110">
        <f t="shared" si="17"/>
        <v>9</v>
      </c>
      <c r="K33" s="111">
        <f t="shared" si="7"/>
        <v>1</v>
      </c>
      <c r="L33" s="116">
        <f t="shared" si="8"/>
        <v>12</v>
      </c>
      <c r="M33" s="108">
        <f t="shared" si="9"/>
        <v>0</v>
      </c>
      <c r="N33" s="113">
        <f t="shared" si="10"/>
        <v>0</v>
      </c>
      <c r="O33" s="113">
        <f t="shared" si="18"/>
        <v>0</v>
      </c>
      <c r="P33" s="108">
        <f t="shared" si="11"/>
        <v>0</v>
      </c>
      <c r="Q33" s="113">
        <f t="shared" si="11"/>
        <v>0</v>
      </c>
      <c r="R33" s="107">
        <f t="shared" si="21"/>
        <v>0</v>
      </c>
      <c r="S33" s="114" t="str">
        <f t="shared" si="19"/>
        <v/>
      </c>
      <c r="T33" s="250"/>
      <c r="U33" s="251"/>
      <c r="V33" s="251"/>
      <c r="W33" s="251"/>
      <c r="X33" s="251"/>
      <c r="Y33" s="251"/>
      <c r="Z33" s="251"/>
      <c r="AA33" s="251"/>
      <c r="AB33" s="251"/>
      <c r="AC33" s="251"/>
      <c r="AD33" s="251"/>
      <c r="AE33" s="251"/>
      <c r="AF33" s="251"/>
    </row>
    <row r="34" spans="1:32" s="117" customFormat="1" ht="13.5" customHeight="1" x14ac:dyDescent="0.3">
      <c r="A34" s="102">
        <f t="shared" si="12"/>
        <v>0</v>
      </c>
      <c r="B34" s="103">
        <f t="shared" si="13"/>
        <v>3470</v>
      </c>
      <c r="C34" s="104">
        <f t="shared" si="14"/>
        <v>9.5027777777777782</v>
      </c>
      <c r="D34" s="105">
        <f t="shared" si="4"/>
        <v>9.500342231348391</v>
      </c>
      <c r="E34" s="106">
        <f t="shared" si="5"/>
        <v>0</v>
      </c>
      <c r="F34" s="107">
        <f t="shared" si="6"/>
        <v>0</v>
      </c>
      <c r="G34" s="108">
        <f t="shared" si="20"/>
        <v>0</v>
      </c>
      <c r="H34" s="113">
        <f t="shared" si="15"/>
        <v>0</v>
      </c>
      <c r="I34" s="107">
        <f t="shared" si="16"/>
        <v>0</v>
      </c>
      <c r="J34" s="110">
        <f t="shared" si="17"/>
        <v>10</v>
      </c>
      <c r="K34" s="111">
        <f t="shared" si="7"/>
        <v>1</v>
      </c>
      <c r="L34" s="116">
        <f t="shared" si="8"/>
        <v>12</v>
      </c>
      <c r="M34" s="108">
        <f t="shared" si="9"/>
        <v>0</v>
      </c>
      <c r="N34" s="113">
        <f t="shared" si="10"/>
        <v>0</v>
      </c>
      <c r="O34" s="113">
        <f t="shared" si="18"/>
        <v>0</v>
      </c>
      <c r="P34" s="108">
        <f t="shared" si="11"/>
        <v>0</v>
      </c>
      <c r="Q34" s="113">
        <f t="shared" si="11"/>
        <v>0</v>
      </c>
      <c r="R34" s="107">
        <f t="shared" si="21"/>
        <v>0</v>
      </c>
      <c r="S34" s="114" t="str">
        <f t="shared" si="19"/>
        <v/>
      </c>
      <c r="T34" s="250"/>
      <c r="U34" s="252"/>
      <c r="V34" s="252"/>
      <c r="W34" s="252"/>
      <c r="X34" s="252"/>
      <c r="Y34" s="252"/>
      <c r="Z34" s="252"/>
      <c r="AA34" s="252"/>
      <c r="AB34" s="252"/>
      <c r="AC34" s="252"/>
      <c r="AD34" s="252"/>
      <c r="AE34" s="252"/>
      <c r="AF34" s="252"/>
    </row>
    <row r="35" spans="1:32" s="117" customFormat="1" ht="13.5" customHeight="1" x14ac:dyDescent="0.3">
      <c r="A35" s="102">
        <f t="shared" si="12"/>
        <v>0</v>
      </c>
      <c r="B35" s="103">
        <f t="shared" si="13"/>
        <v>3835</v>
      </c>
      <c r="C35" s="104">
        <f t="shared" si="14"/>
        <v>10.502777777777778</v>
      </c>
      <c r="D35" s="105">
        <f t="shared" si="4"/>
        <v>10.499657768651609</v>
      </c>
      <c r="E35" s="106">
        <f t="shared" si="5"/>
        <v>0</v>
      </c>
      <c r="F35" s="107">
        <f t="shared" si="6"/>
        <v>0</v>
      </c>
      <c r="G35" s="108">
        <f t="shared" si="20"/>
        <v>0</v>
      </c>
      <c r="H35" s="113">
        <f t="shared" si="15"/>
        <v>0</v>
      </c>
      <c r="I35" s="107">
        <f t="shared" si="16"/>
        <v>0</v>
      </c>
      <c r="J35" s="110">
        <f t="shared" si="17"/>
        <v>11</v>
      </c>
      <c r="K35" s="111">
        <f t="shared" si="7"/>
        <v>1</v>
      </c>
      <c r="L35" s="116">
        <f t="shared" si="8"/>
        <v>12</v>
      </c>
      <c r="M35" s="108">
        <f t="shared" si="9"/>
        <v>0</v>
      </c>
      <c r="N35" s="113">
        <f t="shared" si="10"/>
        <v>0</v>
      </c>
      <c r="O35" s="113">
        <f t="shared" si="18"/>
        <v>0</v>
      </c>
      <c r="P35" s="108">
        <f t="shared" si="11"/>
        <v>0</v>
      </c>
      <c r="Q35" s="113">
        <f t="shared" si="11"/>
        <v>0</v>
      </c>
      <c r="R35" s="107">
        <f t="shared" si="21"/>
        <v>0</v>
      </c>
      <c r="S35" s="114" t="str">
        <f t="shared" si="19"/>
        <v/>
      </c>
      <c r="T35" s="250"/>
      <c r="U35" s="252"/>
      <c r="V35" s="252"/>
      <c r="W35" s="252"/>
      <c r="X35" s="252"/>
      <c r="Y35" s="252"/>
      <c r="Z35" s="252"/>
      <c r="AA35" s="252"/>
      <c r="AB35" s="252"/>
      <c r="AC35" s="252"/>
      <c r="AD35" s="252"/>
      <c r="AE35" s="252"/>
      <c r="AF35" s="252"/>
    </row>
    <row r="36" spans="1:32" s="117" customFormat="1" ht="13.5" customHeight="1" x14ac:dyDescent="0.3">
      <c r="A36" s="102">
        <f t="shared" si="12"/>
        <v>0</v>
      </c>
      <c r="B36" s="103">
        <f t="shared" si="13"/>
        <v>4200</v>
      </c>
      <c r="C36" s="104">
        <f t="shared" si="14"/>
        <v>11.502777777777778</v>
      </c>
      <c r="D36" s="105">
        <f t="shared" si="4"/>
        <v>11.498973305954825</v>
      </c>
      <c r="E36" s="106">
        <f t="shared" si="5"/>
        <v>0</v>
      </c>
      <c r="F36" s="107">
        <f t="shared" si="6"/>
        <v>0</v>
      </c>
      <c r="G36" s="108">
        <f t="shared" si="20"/>
        <v>0</v>
      </c>
      <c r="H36" s="113">
        <f t="shared" si="15"/>
        <v>0</v>
      </c>
      <c r="I36" s="107">
        <f t="shared" si="16"/>
        <v>0</v>
      </c>
      <c r="J36" s="110">
        <f t="shared" si="17"/>
        <v>12</v>
      </c>
      <c r="K36" s="111">
        <f t="shared" si="7"/>
        <v>1</v>
      </c>
      <c r="L36" s="116">
        <f t="shared" si="8"/>
        <v>12</v>
      </c>
      <c r="M36" s="108">
        <f t="shared" si="9"/>
        <v>0</v>
      </c>
      <c r="N36" s="113">
        <f t="shared" si="10"/>
        <v>0</v>
      </c>
      <c r="O36" s="113">
        <f t="shared" si="18"/>
        <v>0</v>
      </c>
      <c r="P36" s="108">
        <f t="shared" si="11"/>
        <v>0</v>
      </c>
      <c r="Q36" s="113">
        <f t="shared" si="11"/>
        <v>0</v>
      </c>
      <c r="R36" s="107">
        <f t="shared" si="21"/>
        <v>0</v>
      </c>
      <c r="S36" s="114" t="str">
        <f t="shared" si="19"/>
        <v/>
      </c>
      <c r="T36" s="250"/>
      <c r="U36" s="252"/>
      <c r="V36" s="252"/>
      <c r="W36" s="252"/>
      <c r="X36" s="252"/>
      <c r="Y36" s="252"/>
      <c r="Z36" s="252"/>
      <c r="AA36" s="252"/>
      <c r="AB36" s="252"/>
      <c r="AC36" s="252"/>
      <c r="AD36" s="252"/>
      <c r="AE36" s="252"/>
      <c r="AF36" s="252"/>
    </row>
    <row r="37" spans="1:32" s="117" customFormat="1" ht="13.5" customHeight="1" x14ac:dyDescent="0.3">
      <c r="A37" s="102">
        <f t="shared" si="12"/>
        <v>0</v>
      </c>
      <c r="B37" s="103">
        <f t="shared" si="13"/>
        <v>4566</v>
      </c>
      <c r="C37" s="104">
        <f t="shared" si="14"/>
        <v>12.502777777777778</v>
      </c>
      <c r="D37" s="105">
        <f t="shared" si="4"/>
        <v>12.501026694045175</v>
      </c>
      <c r="E37" s="106">
        <f t="shared" si="5"/>
        <v>0</v>
      </c>
      <c r="F37" s="107">
        <f t="shared" si="6"/>
        <v>0</v>
      </c>
      <c r="G37" s="108">
        <f t="shared" si="20"/>
        <v>0</v>
      </c>
      <c r="H37" s="113">
        <f t="shared" si="15"/>
        <v>0</v>
      </c>
      <c r="I37" s="107">
        <f t="shared" si="16"/>
        <v>0</v>
      </c>
      <c r="J37" s="110">
        <f t="shared" si="17"/>
        <v>13</v>
      </c>
      <c r="K37" s="111">
        <f t="shared" si="7"/>
        <v>1</v>
      </c>
      <c r="L37" s="116">
        <f t="shared" si="8"/>
        <v>12</v>
      </c>
      <c r="M37" s="108">
        <f t="shared" si="9"/>
        <v>0</v>
      </c>
      <c r="N37" s="113">
        <f t="shared" si="10"/>
        <v>0</v>
      </c>
      <c r="O37" s="113">
        <f t="shared" si="18"/>
        <v>0</v>
      </c>
      <c r="P37" s="108">
        <f t="shared" si="11"/>
        <v>0</v>
      </c>
      <c r="Q37" s="113">
        <f t="shared" si="11"/>
        <v>0</v>
      </c>
      <c r="R37" s="107">
        <f t="shared" si="21"/>
        <v>0</v>
      </c>
      <c r="S37" s="114" t="str">
        <f t="shared" si="19"/>
        <v/>
      </c>
      <c r="T37" s="250"/>
      <c r="U37" s="252"/>
      <c r="V37" s="252"/>
      <c r="W37" s="252"/>
      <c r="X37" s="252"/>
      <c r="Y37" s="252"/>
      <c r="Z37" s="252"/>
      <c r="AA37" s="252"/>
      <c r="AB37" s="252"/>
      <c r="AC37" s="252"/>
      <c r="AD37" s="252"/>
      <c r="AE37" s="252"/>
      <c r="AF37" s="252"/>
    </row>
    <row r="38" spans="1:32" s="117" customFormat="1" ht="13.5" customHeight="1" x14ac:dyDescent="0.3">
      <c r="A38" s="102">
        <f t="shared" si="12"/>
        <v>0</v>
      </c>
      <c r="B38" s="103">
        <f t="shared" si="13"/>
        <v>4931</v>
      </c>
      <c r="C38" s="104">
        <f t="shared" si="14"/>
        <v>13.502777777777778</v>
      </c>
      <c r="D38" s="105">
        <f t="shared" si="4"/>
        <v>13.500342231348391</v>
      </c>
      <c r="E38" s="106">
        <f t="shared" si="5"/>
        <v>0</v>
      </c>
      <c r="F38" s="107">
        <f t="shared" si="6"/>
        <v>0</v>
      </c>
      <c r="G38" s="108">
        <f t="shared" si="20"/>
        <v>0</v>
      </c>
      <c r="H38" s="113">
        <f t="shared" si="15"/>
        <v>0</v>
      </c>
      <c r="I38" s="107">
        <f t="shared" si="16"/>
        <v>0</v>
      </c>
      <c r="J38" s="110">
        <f t="shared" si="17"/>
        <v>14</v>
      </c>
      <c r="K38" s="111">
        <f t="shared" si="7"/>
        <v>1</v>
      </c>
      <c r="L38" s="116">
        <f t="shared" si="8"/>
        <v>12</v>
      </c>
      <c r="M38" s="108">
        <f t="shared" si="9"/>
        <v>0</v>
      </c>
      <c r="N38" s="113">
        <f t="shared" si="10"/>
        <v>0</v>
      </c>
      <c r="O38" s="113">
        <f t="shared" si="18"/>
        <v>0</v>
      </c>
      <c r="P38" s="108">
        <f t="shared" si="11"/>
        <v>0</v>
      </c>
      <c r="Q38" s="113">
        <f t="shared" si="11"/>
        <v>0</v>
      </c>
      <c r="R38" s="107">
        <f t="shared" si="21"/>
        <v>0</v>
      </c>
      <c r="S38" s="114" t="str">
        <f t="shared" si="19"/>
        <v/>
      </c>
      <c r="T38" s="251"/>
      <c r="U38" s="252"/>
      <c r="V38" s="252"/>
      <c r="W38" s="252"/>
      <c r="X38" s="252"/>
      <c r="Y38" s="252"/>
      <c r="Z38" s="252"/>
      <c r="AA38" s="252"/>
      <c r="AB38" s="252"/>
      <c r="AC38" s="252"/>
      <c r="AD38" s="252"/>
      <c r="AE38" s="252"/>
      <c r="AF38" s="252"/>
    </row>
    <row r="39" spans="1:32" s="117" customFormat="1" ht="13.5" customHeight="1" x14ac:dyDescent="0.3">
      <c r="A39" s="102">
        <f t="shared" si="12"/>
        <v>0</v>
      </c>
      <c r="B39" s="103">
        <f t="shared" si="13"/>
        <v>5296</v>
      </c>
      <c r="C39" s="104">
        <f t="shared" si="14"/>
        <v>14.502777777777778</v>
      </c>
      <c r="D39" s="105">
        <f t="shared" si="4"/>
        <v>14.499657768651609</v>
      </c>
      <c r="E39" s="106">
        <f t="shared" si="5"/>
        <v>0</v>
      </c>
      <c r="F39" s="107">
        <f t="shared" si="6"/>
        <v>0</v>
      </c>
      <c r="G39" s="108">
        <f t="shared" si="20"/>
        <v>0</v>
      </c>
      <c r="H39" s="113">
        <f t="shared" si="15"/>
        <v>0</v>
      </c>
      <c r="I39" s="107">
        <f t="shared" si="16"/>
        <v>0</v>
      </c>
      <c r="J39" s="110">
        <f t="shared" si="17"/>
        <v>15</v>
      </c>
      <c r="K39" s="111">
        <f t="shared" si="7"/>
        <v>1</v>
      </c>
      <c r="L39" s="116">
        <f t="shared" si="8"/>
        <v>12</v>
      </c>
      <c r="M39" s="108">
        <f t="shared" si="9"/>
        <v>0</v>
      </c>
      <c r="N39" s="113">
        <f t="shared" si="10"/>
        <v>0</v>
      </c>
      <c r="O39" s="113">
        <f t="shared" si="18"/>
        <v>0</v>
      </c>
      <c r="P39" s="108">
        <f t="shared" si="11"/>
        <v>0</v>
      </c>
      <c r="Q39" s="113">
        <f t="shared" si="11"/>
        <v>0</v>
      </c>
      <c r="R39" s="107">
        <f t="shared" si="21"/>
        <v>0</v>
      </c>
      <c r="S39" s="114" t="str">
        <f t="shared" si="19"/>
        <v/>
      </c>
      <c r="T39" s="251"/>
      <c r="U39" s="252"/>
      <c r="V39" s="252"/>
      <c r="W39" s="252"/>
      <c r="X39" s="252"/>
      <c r="Y39" s="252"/>
      <c r="Z39" s="252"/>
      <c r="AA39" s="252"/>
      <c r="AB39" s="252"/>
      <c r="AC39" s="252"/>
      <c r="AD39" s="252"/>
      <c r="AE39" s="252"/>
      <c r="AF39" s="252"/>
    </row>
    <row r="40" spans="1:32" s="117" customFormat="1" ht="13.5" customHeight="1" x14ac:dyDescent="0.3">
      <c r="A40" s="102">
        <f t="shared" si="12"/>
        <v>0</v>
      </c>
      <c r="B40" s="103">
        <f t="shared" si="13"/>
        <v>5661</v>
      </c>
      <c r="C40" s="104">
        <f t="shared" si="14"/>
        <v>15.502777777777778</v>
      </c>
      <c r="D40" s="105">
        <f t="shared" si="4"/>
        <v>15.498973305954825</v>
      </c>
      <c r="E40" s="106">
        <f t="shared" si="5"/>
        <v>0</v>
      </c>
      <c r="F40" s="107">
        <f t="shared" si="6"/>
        <v>0</v>
      </c>
      <c r="G40" s="108">
        <f t="shared" si="20"/>
        <v>0</v>
      </c>
      <c r="H40" s="113">
        <f t="shared" si="15"/>
        <v>0</v>
      </c>
      <c r="I40" s="107">
        <f t="shared" si="16"/>
        <v>0</v>
      </c>
      <c r="J40" s="110">
        <f t="shared" si="17"/>
        <v>16</v>
      </c>
      <c r="K40" s="111">
        <f t="shared" si="7"/>
        <v>1</v>
      </c>
      <c r="L40" s="116">
        <f t="shared" si="8"/>
        <v>12</v>
      </c>
      <c r="M40" s="108">
        <f t="shared" si="9"/>
        <v>0</v>
      </c>
      <c r="N40" s="113">
        <f t="shared" si="10"/>
        <v>0</v>
      </c>
      <c r="O40" s="113">
        <f t="shared" si="18"/>
        <v>0</v>
      </c>
      <c r="P40" s="108">
        <f t="shared" si="11"/>
        <v>0</v>
      </c>
      <c r="Q40" s="113">
        <f t="shared" si="11"/>
        <v>0</v>
      </c>
      <c r="R40" s="107">
        <f t="shared" si="21"/>
        <v>0</v>
      </c>
      <c r="S40" s="114" t="str">
        <f t="shared" si="19"/>
        <v/>
      </c>
      <c r="T40" s="252"/>
      <c r="U40" s="252"/>
      <c r="V40" s="252"/>
      <c r="W40" s="252"/>
      <c r="X40" s="252"/>
      <c r="Y40" s="252"/>
      <c r="Z40" s="252"/>
      <c r="AA40" s="252"/>
      <c r="AB40" s="252"/>
      <c r="AC40" s="252"/>
      <c r="AD40" s="252"/>
      <c r="AE40" s="252"/>
      <c r="AF40" s="252"/>
    </row>
    <row r="41" spans="1:32" s="117" customFormat="1" ht="13.5" customHeight="1" x14ac:dyDescent="0.3">
      <c r="A41" s="102">
        <f t="shared" si="12"/>
        <v>0</v>
      </c>
      <c r="B41" s="103">
        <f t="shared" si="13"/>
        <v>6027</v>
      </c>
      <c r="C41" s="104">
        <f t="shared" si="14"/>
        <v>16.50277777777778</v>
      </c>
      <c r="D41" s="105">
        <f t="shared" si="4"/>
        <v>16.501026694045173</v>
      </c>
      <c r="E41" s="106">
        <f t="shared" si="5"/>
        <v>0</v>
      </c>
      <c r="F41" s="107">
        <f t="shared" si="6"/>
        <v>0</v>
      </c>
      <c r="G41" s="108">
        <f t="shared" si="20"/>
        <v>0</v>
      </c>
      <c r="H41" s="113">
        <f t="shared" si="15"/>
        <v>0</v>
      </c>
      <c r="I41" s="107">
        <f t="shared" si="16"/>
        <v>0</v>
      </c>
      <c r="J41" s="110">
        <f t="shared" si="17"/>
        <v>17</v>
      </c>
      <c r="K41" s="111">
        <f t="shared" si="7"/>
        <v>1</v>
      </c>
      <c r="L41" s="116">
        <f t="shared" si="8"/>
        <v>12</v>
      </c>
      <c r="M41" s="108">
        <f t="shared" si="9"/>
        <v>0</v>
      </c>
      <c r="N41" s="113">
        <f t="shared" si="10"/>
        <v>0</v>
      </c>
      <c r="O41" s="113">
        <f t="shared" si="18"/>
        <v>0</v>
      </c>
      <c r="P41" s="108">
        <f t="shared" si="11"/>
        <v>0</v>
      </c>
      <c r="Q41" s="113">
        <f t="shared" si="11"/>
        <v>0</v>
      </c>
      <c r="R41" s="107">
        <f t="shared" si="21"/>
        <v>0</v>
      </c>
      <c r="S41" s="114" t="str">
        <f t="shared" si="19"/>
        <v/>
      </c>
      <c r="T41" s="252"/>
      <c r="U41" s="252"/>
      <c r="V41" s="252"/>
      <c r="W41" s="252"/>
      <c r="X41" s="252"/>
      <c r="Y41" s="252"/>
      <c r="Z41" s="252"/>
      <c r="AA41" s="252"/>
      <c r="AB41" s="252"/>
      <c r="AC41" s="252"/>
      <c r="AD41" s="252"/>
      <c r="AE41" s="252"/>
      <c r="AF41" s="252"/>
    </row>
    <row r="42" spans="1:32" s="117" customFormat="1" ht="13.5" customHeight="1" x14ac:dyDescent="0.3">
      <c r="A42" s="102">
        <f t="shared" si="12"/>
        <v>0</v>
      </c>
      <c r="B42" s="103">
        <f t="shared" si="13"/>
        <v>6392</v>
      </c>
      <c r="C42" s="104">
        <f t="shared" si="14"/>
        <v>17.50277777777778</v>
      </c>
      <c r="D42" s="105">
        <f t="shared" si="4"/>
        <v>17.500342231348391</v>
      </c>
      <c r="E42" s="106">
        <f t="shared" si="5"/>
        <v>0</v>
      </c>
      <c r="F42" s="107">
        <f t="shared" si="6"/>
        <v>0</v>
      </c>
      <c r="G42" s="108">
        <f t="shared" si="20"/>
        <v>0</v>
      </c>
      <c r="H42" s="113">
        <f t="shared" si="15"/>
        <v>0</v>
      </c>
      <c r="I42" s="107">
        <f t="shared" si="16"/>
        <v>0</v>
      </c>
      <c r="J42" s="110">
        <f t="shared" si="17"/>
        <v>18</v>
      </c>
      <c r="K42" s="111">
        <f t="shared" si="7"/>
        <v>1</v>
      </c>
      <c r="L42" s="116">
        <f t="shared" si="8"/>
        <v>12</v>
      </c>
      <c r="M42" s="108">
        <f t="shared" si="9"/>
        <v>0</v>
      </c>
      <c r="N42" s="113">
        <f t="shared" si="10"/>
        <v>0</v>
      </c>
      <c r="O42" s="113">
        <f t="shared" si="18"/>
        <v>0</v>
      </c>
      <c r="P42" s="108">
        <f t="shared" ref="P42:Q57" si="22">M42+P41</f>
        <v>0</v>
      </c>
      <c r="Q42" s="113">
        <f t="shared" si="22"/>
        <v>0</v>
      </c>
      <c r="R42" s="107">
        <f t="shared" si="21"/>
        <v>0</v>
      </c>
      <c r="S42" s="114" t="str">
        <f t="shared" si="19"/>
        <v/>
      </c>
      <c r="T42" s="252"/>
      <c r="U42" s="252"/>
      <c r="V42" s="252"/>
      <c r="W42" s="252"/>
      <c r="X42" s="252"/>
      <c r="Y42" s="252"/>
      <c r="Z42" s="252"/>
      <c r="AA42" s="252"/>
      <c r="AB42" s="252"/>
      <c r="AC42" s="252"/>
      <c r="AD42" s="252"/>
      <c r="AE42" s="252"/>
      <c r="AF42" s="252"/>
    </row>
    <row r="43" spans="1:32" s="117" customFormat="1" ht="13.5" customHeight="1" x14ac:dyDescent="0.3">
      <c r="A43" s="102">
        <f t="shared" si="12"/>
        <v>0</v>
      </c>
      <c r="B43" s="103">
        <f t="shared" si="13"/>
        <v>6757</v>
      </c>
      <c r="C43" s="104">
        <f t="shared" si="14"/>
        <v>18.50277777777778</v>
      </c>
      <c r="D43" s="105">
        <f t="shared" si="4"/>
        <v>18.499657768651609</v>
      </c>
      <c r="E43" s="106">
        <f t="shared" si="5"/>
        <v>0</v>
      </c>
      <c r="F43" s="107">
        <f t="shared" si="6"/>
        <v>0</v>
      </c>
      <c r="G43" s="108">
        <f t="shared" si="20"/>
        <v>0</v>
      </c>
      <c r="H43" s="113">
        <f t="shared" si="15"/>
        <v>0</v>
      </c>
      <c r="I43" s="107">
        <f t="shared" si="16"/>
        <v>0</v>
      </c>
      <c r="J43" s="110">
        <f t="shared" si="17"/>
        <v>19</v>
      </c>
      <c r="K43" s="111">
        <f t="shared" si="7"/>
        <v>1</v>
      </c>
      <c r="L43" s="116">
        <f t="shared" si="8"/>
        <v>12</v>
      </c>
      <c r="M43" s="108">
        <f t="shared" si="9"/>
        <v>0</v>
      </c>
      <c r="N43" s="113">
        <f t="shared" si="10"/>
        <v>0</v>
      </c>
      <c r="O43" s="113">
        <f t="shared" si="18"/>
        <v>0</v>
      </c>
      <c r="P43" s="108">
        <f t="shared" si="22"/>
        <v>0</v>
      </c>
      <c r="Q43" s="113">
        <f t="shared" si="22"/>
        <v>0</v>
      </c>
      <c r="R43" s="107">
        <f t="shared" si="21"/>
        <v>0</v>
      </c>
      <c r="S43" s="114" t="str">
        <f t="shared" si="19"/>
        <v/>
      </c>
      <c r="T43" s="252"/>
      <c r="U43" s="252"/>
      <c r="V43" s="252"/>
      <c r="W43" s="252"/>
      <c r="X43" s="252"/>
      <c r="Y43" s="252"/>
      <c r="Z43" s="252"/>
      <c r="AA43" s="252"/>
      <c r="AB43" s="252"/>
      <c r="AC43" s="252"/>
      <c r="AD43" s="252"/>
      <c r="AE43" s="252"/>
      <c r="AF43" s="252"/>
    </row>
    <row r="44" spans="1:32" s="117" customFormat="1" ht="13.5" customHeight="1" x14ac:dyDescent="0.3">
      <c r="A44" s="102">
        <f t="shared" si="12"/>
        <v>0</v>
      </c>
      <c r="B44" s="103">
        <f t="shared" si="13"/>
        <v>7122</v>
      </c>
      <c r="C44" s="104">
        <f t="shared" si="14"/>
        <v>19.50277777777778</v>
      </c>
      <c r="D44" s="105">
        <f t="shared" si="4"/>
        <v>19.498973305954827</v>
      </c>
      <c r="E44" s="106">
        <f t="shared" si="5"/>
        <v>0</v>
      </c>
      <c r="F44" s="107">
        <f t="shared" si="6"/>
        <v>0</v>
      </c>
      <c r="G44" s="108">
        <f t="shared" si="20"/>
        <v>0</v>
      </c>
      <c r="H44" s="113">
        <f t="shared" si="15"/>
        <v>0</v>
      </c>
      <c r="I44" s="107">
        <f t="shared" si="16"/>
        <v>0</v>
      </c>
      <c r="J44" s="110">
        <f t="shared" si="17"/>
        <v>20</v>
      </c>
      <c r="K44" s="111">
        <f t="shared" si="7"/>
        <v>1</v>
      </c>
      <c r="L44" s="116">
        <f t="shared" si="8"/>
        <v>12</v>
      </c>
      <c r="M44" s="108">
        <f t="shared" si="9"/>
        <v>0</v>
      </c>
      <c r="N44" s="113">
        <f t="shared" si="10"/>
        <v>0</v>
      </c>
      <c r="O44" s="113">
        <f t="shared" si="18"/>
        <v>0</v>
      </c>
      <c r="P44" s="108">
        <f t="shared" si="22"/>
        <v>0</v>
      </c>
      <c r="Q44" s="113">
        <f t="shared" si="22"/>
        <v>0</v>
      </c>
      <c r="R44" s="107">
        <f t="shared" si="21"/>
        <v>0</v>
      </c>
      <c r="S44" s="114" t="str">
        <f t="shared" si="19"/>
        <v/>
      </c>
      <c r="T44" s="252"/>
      <c r="U44" s="252"/>
      <c r="V44" s="252"/>
      <c r="W44" s="252"/>
      <c r="X44" s="252"/>
      <c r="Y44" s="252"/>
      <c r="Z44" s="252"/>
      <c r="AA44" s="252"/>
      <c r="AB44" s="252"/>
      <c r="AC44" s="252"/>
      <c r="AD44" s="252"/>
      <c r="AE44" s="252"/>
      <c r="AF44" s="252"/>
    </row>
    <row r="45" spans="1:32" s="117" customFormat="1" ht="13.5" customHeight="1" x14ac:dyDescent="0.3">
      <c r="A45" s="102">
        <f t="shared" si="12"/>
        <v>0</v>
      </c>
      <c r="B45" s="103">
        <f t="shared" si="13"/>
        <v>7488</v>
      </c>
      <c r="C45" s="104">
        <f t="shared" si="14"/>
        <v>20.50277777777778</v>
      </c>
      <c r="D45" s="105">
        <f t="shared" si="4"/>
        <v>20.501026694045173</v>
      </c>
      <c r="E45" s="106">
        <f t="shared" si="5"/>
        <v>0</v>
      </c>
      <c r="F45" s="107">
        <f t="shared" si="6"/>
        <v>0</v>
      </c>
      <c r="G45" s="108">
        <f t="shared" si="20"/>
        <v>0</v>
      </c>
      <c r="H45" s="113">
        <f t="shared" si="15"/>
        <v>0</v>
      </c>
      <c r="I45" s="107">
        <f t="shared" si="16"/>
        <v>0</v>
      </c>
      <c r="J45" s="110">
        <f t="shared" si="17"/>
        <v>21</v>
      </c>
      <c r="K45" s="111">
        <f t="shared" si="7"/>
        <v>1</v>
      </c>
      <c r="L45" s="116">
        <f t="shared" si="8"/>
        <v>12</v>
      </c>
      <c r="M45" s="108">
        <f t="shared" si="9"/>
        <v>0</v>
      </c>
      <c r="N45" s="113">
        <f t="shared" si="10"/>
        <v>0</v>
      </c>
      <c r="O45" s="113">
        <f t="shared" si="18"/>
        <v>0</v>
      </c>
      <c r="P45" s="108">
        <f t="shared" si="22"/>
        <v>0</v>
      </c>
      <c r="Q45" s="113">
        <f t="shared" si="22"/>
        <v>0</v>
      </c>
      <c r="R45" s="107">
        <f t="shared" si="21"/>
        <v>0</v>
      </c>
      <c r="S45" s="114" t="str">
        <f t="shared" si="19"/>
        <v/>
      </c>
      <c r="T45" s="252"/>
      <c r="U45" s="252"/>
      <c r="V45" s="252"/>
      <c r="W45" s="252"/>
      <c r="X45" s="252"/>
      <c r="Y45" s="252"/>
      <c r="Z45" s="252"/>
      <c r="AA45" s="252"/>
      <c r="AB45" s="252"/>
      <c r="AC45" s="252"/>
      <c r="AD45" s="252"/>
      <c r="AE45" s="252"/>
      <c r="AF45" s="252"/>
    </row>
    <row r="46" spans="1:32" s="117" customFormat="1" ht="13.5" customHeight="1" x14ac:dyDescent="0.3">
      <c r="A46" s="102">
        <f t="shared" si="12"/>
        <v>0</v>
      </c>
      <c r="B46" s="103">
        <f t="shared" si="13"/>
        <v>7853</v>
      </c>
      <c r="C46" s="104">
        <f t="shared" si="14"/>
        <v>21.50277777777778</v>
      </c>
      <c r="D46" s="105">
        <f t="shared" si="4"/>
        <v>21.500342231348391</v>
      </c>
      <c r="E46" s="106">
        <f t="shared" si="5"/>
        <v>0</v>
      </c>
      <c r="F46" s="107">
        <f t="shared" si="6"/>
        <v>0</v>
      </c>
      <c r="G46" s="108">
        <f t="shared" si="20"/>
        <v>0</v>
      </c>
      <c r="H46" s="113">
        <f t="shared" si="15"/>
        <v>0</v>
      </c>
      <c r="I46" s="107">
        <f t="shared" si="16"/>
        <v>0</v>
      </c>
      <c r="J46" s="110">
        <f t="shared" si="17"/>
        <v>22</v>
      </c>
      <c r="K46" s="111">
        <f t="shared" si="7"/>
        <v>1</v>
      </c>
      <c r="L46" s="116">
        <f t="shared" si="8"/>
        <v>12</v>
      </c>
      <c r="M46" s="108">
        <f t="shared" si="9"/>
        <v>0</v>
      </c>
      <c r="N46" s="113">
        <f t="shared" si="10"/>
        <v>0</v>
      </c>
      <c r="O46" s="113">
        <f t="shared" si="18"/>
        <v>0</v>
      </c>
      <c r="P46" s="108">
        <f t="shared" si="22"/>
        <v>0</v>
      </c>
      <c r="Q46" s="113">
        <f t="shared" si="22"/>
        <v>0</v>
      </c>
      <c r="R46" s="107">
        <f t="shared" si="21"/>
        <v>0</v>
      </c>
      <c r="S46" s="114" t="str">
        <f t="shared" si="19"/>
        <v/>
      </c>
      <c r="T46" s="252"/>
      <c r="U46" s="252"/>
      <c r="V46" s="252"/>
      <c r="W46" s="252"/>
      <c r="X46" s="252"/>
      <c r="Y46" s="252"/>
      <c r="Z46" s="252"/>
      <c r="AA46" s="252"/>
      <c r="AB46" s="252"/>
      <c r="AC46" s="252"/>
      <c r="AD46" s="252"/>
      <c r="AE46" s="252"/>
      <c r="AF46" s="252"/>
    </row>
    <row r="47" spans="1:32" s="117" customFormat="1" ht="13.5" customHeight="1" x14ac:dyDescent="0.3">
      <c r="A47" s="102">
        <f t="shared" si="12"/>
        <v>0</v>
      </c>
      <c r="B47" s="103">
        <f t="shared" si="13"/>
        <v>8218</v>
      </c>
      <c r="C47" s="104">
        <f t="shared" si="14"/>
        <v>22.50277777777778</v>
      </c>
      <c r="D47" s="105">
        <f t="shared" si="4"/>
        <v>22.499657768651609</v>
      </c>
      <c r="E47" s="106">
        <f t="shared" si="5"/>
        <v>0</v>
      </c>
      <c r="F47" s="107">
        <f t="shared" si="6"/>
        <v>0</v>
      </c>
      <c r="G47" s="108">
        <f t="shared" si="20"/>
        <v>0</v>
      </c>
      <c r="H47" s="113">
        <f t="shared" si="15"/>
        <v>0</v>
      </c>
      <c r="I47" s="107">
        <f t="shared" si="16"/>
        <v>0</v>
      </c>
      <c r="J47" s="110">
        <f t="shared" si="17"/>
        <v>23</v>
      </c>
      <c r="K47" s="111">
        <f t="shared" si="7"/>
        <v>1</v>
      </c>
      <c r="L47" s="116">
        <f t="shared" si="8"/>
        <v>12</v>
      </c>
      <c r="M47" s="108">
        <f t="shared" si="9"/>
        <v>0</v>
      </c>
      <c r="N47" s="113">
        <f t="shared" si="10"/>
        <v>0</v>
      </c>
      <c r="O47" s="113">
        <f t="shared" si="18"/>
        <v>0</v>
      </c>
      <c r="P47" s="108">
        <f t="shared" si="22"/>
        <v>0</v>
      </c>
      <c r="Q47" s="113">
        <f t="shared" si="22"/>
        <v>0</v>
      </c>
      <c r="R47" s="107">
        <f t="shared" si="21"/>
        <v>0</v>
      </c>
      <c r="S47" s="114" t="str">
        <f t="shared" si="19"/>
        <v/>
      </c>
      <c r="T47" s="252"/>
      <c r="U47" s="252"/>
      <c r="V47" s="252"/>
      <c r="W47" s="252"/>
      <c r="X47" s="252"/>
      <c r="Y47" s="252"/>
      <c r="Z47" s="252"/>
      <c r="AA47" s="252"/>
      <c r="AB47" s="252"/>
      <c r="AC47" s="252"/>
      <c r="AD47" s="252"/>
      <c r="AE47" s="252"/>
      <c r="AF47" s="252"/>
    </row>
    <row r="48" spans="1:32" s="117" customFormat="1" ht="13.5" customHeight="1" x14ac:dyDescent="0.3">
      <c r="A48" s="102">
        <f t="shared" si="12"/>
        <v>0</v>
      </c>
      <c r="B48" s="103">
        <f t="shared" si="13"/>
        <v>8583</v>
      </c>
      <c r="C48" s="104">
        <f t="shared" si="14"/>
        <v>23.50277777777778</v>
      </c>
      <c r="D48" s="105">
        <f t="shared" si="4"/>
        <v>23.498973305954827</v>
      </c>
      <c r="E48" s="106">
        <f t="shared" si="5"/>
        <v>0</v>
      </c>
      <c r="F48" s="107">
        <f t="shared" si="6"/>
        <v>0</v>
      </c>
      <c r="G48" s="108">
        <f t="shared" si="20"/>
        <v>0</v>
      </c>
      <c r="H48" s="113">
        <f t="shared" si="15"/>
        <v>0</v>
      </c>
      <c r="I48" s="107">
        <f t="shared" si="16"/>
        <v>0</v>
      </c>
      <c r="J48" s="110">
        <f t="shared" si="17"/>
        <v>24</v>
      </c>
      <c r="K48" s="111">
        <f t="shared" si="7"/>
        <v>1</v>
      </c>
      <c r="L48" s="116">
        <f t="shared" si="8"/>
        <v>12</v>
      </c>
      <c r="M48" s="108">
        <f t="shared" si="9"/>
        <v>0</v>
      </c>
      <c r="N48" s="113">
        <f t="shared" si="10"/>
        <v>0</v>
      </c>
      <c r="O48" s="113">
        <f t="shared" si="18"/>
        <v>0</v>
      </c>
      <c r="P48" s="108">
        <f t="shared" si="22"/>
        <v>0</v>
      </c>
      <c r="Q48" s="113">
        <f t="shared" si="22"/>
        <v>0</v>
      </c>
      <c r="R48" s="107">
        <f t="shared" si="21"/>
        <v>0</v>
      </c>
      <c r="S48" s="114" t="str">
        <f t="shared" si="19"/>
        <v/>
      </c>
      <c r="T48" s="252"/>
      <c r="U48" s="252"/>
      <c r="V48" s="252"/>
      <c r="W48" s="252"/>
      <c r="X48" s="252"/>
      <c r="Y48" s="252"/>
      <c r="Z48" s="252"/>
      <c r="AA48" s="252"/>
      <c r="AB48" s="252"/>
      <c r="AC48" s="252"/>
      <c r="AD48" s="252"/>
      <c r="AE48" s="252"/>
      <c r="AF48" s="252"/>
    </row>
    <row r="49" spans="1:32" s="117" customFormat="1" ht="13.5" customHeight="1" x14ac:dyDescent="0.3">
      <c r="A49" s="102">
        <f t="shared" si="12"/>
        <v>0</v>
      </c>
      <c r="B49" s="103">
        <f t="shared" si="13"/>
        <v>8949</v>
      </c>
      <c r="C49" s="104">
        <f t="shared" si="14"/>
        <v>24.50277777777778</v>
      </c>
      <c r="D49" s="105">
        <f t="shared" si="4"/>
        <v>24.501026694045173</v>
      </c>
      <c r="E49" s="106">
        <f t="shared" si="5"/>
        <v>0</v>
      </c>
      <c r="F49" s="107">
        <f t="shared" si="6"/>
        <v>0</v>
      </c>
      <c r="G49" s="108">
        <f t="shared" si="20"/>
        <v>0</v>
      </c>
      <c r="H49" s="113">
        <f t="shared" si="15"/>
        <v>0</v>
      </c>
      <c r="I49" s="107">
        <f t="shared" si="16"/>
        <v>0</v>
      </c>
      <c r="J49" s="110">
        <f t="shared" si="17"/>
        <v>25</v>
      </c>
      <c r="K49" s="111">
        <f t="shared" si="7"/>
        <v>1</v>
      </c>
      <c r="L49" s="116">
        <f t="shared" si="8"/>
        <v>12</v>
      </c>
      <c r="M49" s="108">
        <f t="shared" si="9"/>
        <v>0</v>
      </c>
      <c r="N49" s="113">
        <f t="shared" si="10"/>
        <v>0</v>
      </c>
      <c r="O49" s="113">
        <f t="shared" si="18"/>
        <v>0</v>
      </c>
      <c r="P49" s="108">
        <f t="shared" si="22"/>
        <v>0</v>
      </c>
      <c r="Q49" s="113">
        <f t="shared" si="22"/>
        <v>0</v>
      </c>
      <c r="R49" s="107">
        <f t="shared" si="21"/>
        <v>0</v>
      </c>
      <c r="S49" s="114" t="str">
        <f t="shared" si="19"/>
        <v/>
      </c>
      <c r="T49" s="252"/>
      <c r="U49" s="252"/>
      <c r="V49" s="252"/>
      <c r="W49" s="252"/>
      <c r="X49" s="252"/>
      <c r="Y49" s="252"/>
      <c r="Z49" s="252"/>
      <c r="AA49" s="252"/>
      <c r="AB49" s="252"/>
      <c r="AC49" s="252"/>
      <c r="AD49" s="252"/>
      <c r="AE49" s="252"/>
      <c r="AF49" s="252"/>
    </row>
    <row r="50" spans="1:32" s="117" customFormat="1" ht="13.5" customHeight="1" x14ac:dyDescent="0.3">
      <c r="A50" s="102">
        <f t="shared" si="12"/>
        <v>0</v>
      </c>
      <c r="B50" s="103">
        <f t="shared" si="13"/>
        <v>9314</v>
      </c>
      <c r="C50" s="104">
        <f t="shared" si="14"/>
        <v>25.50277777777778</v>
      </c>
      <c r="D50" s="105">
        <f t="shared" si="4"/>
        <v>25.500342231348391</v>
      </c>
      <c r="E50" s="106">
        <f t="shared" si="5"/>
        <v>0</v>
      </c>
      <c r="F50" s="107">
        <f t="shared" si="6"/>
        <v>0</v>
      </c>
      <c r="G50" s="108">
        <f t="shared" si="20"/>
        <v>0</v>
      </c>
      <c r="H50" s="113">
        <f t="shared" si="15"/>
        <v>0</v>
      </c>
      <c r="I50" s="107">
        <f t="shared" si="16"/>
        <v>0</v>
      </c>
      <c r="J50" s="110">
        <f t="shared" si="17"/>
        <v>26</v>
      </c>
      <c r="K50" s="111">
        <f t="shared" si="7"/>
        <v>1</v>
      </c>
      <c r="L50" s="116">
        <f t="shared" si="8"/>
        <v>12</v>
      </c>
      <c r="M50" s="108">
        <f t="shared" si="9"/>
        <v>0</v>
      </c>
      <c r="N50" s="113">
        <f t="shared" si="10"/>
        <v>0</v>
      </c>
      <c r="O50" s="113">
        <f t="shared" si="18"/>
        <v>0</v>
      </c>
      <c r="P50" s="108">
        <f t="shared" si="22"/>
        <v>0</v>
      </c>
      <c r="Q50" s="113">
        <f t="shared" si="22"/>
        <v>0</v>
      </c>
      <c r="R50" s="107">
        <f t="shared" si="21"/>
        <v>0</v>
      </c>
      <c r="S50" s="114" t="str">
        <f t="shared" si="19"/>
        <v/>
      </c>
      <c r="T50" s="252"/>
      <c r="U50" s="252"/>
      <c r="V50" s="252"/>
      <c r="W50" s="252"/>
      <c r="X50" s="252"/>
      <c r="Y50" s="252"/>
      <c r="Z50" s="252"/>
      <c r="AA50" s="252"/>
      <c r="AB50" s="252"/>
      <c r="AC50" s="252"/>
      <c r="AD50" s="252"/>
      <c r="AE50" s="252"/>
      <c r="AF50" s="252"/>
    </row>
    <row r="51" spans="1:32" s="117" customFormat="1" ht="13.5" customHeight="1" x14ac:dyDescent="0.3">
      <c r="A51" s="102">
        <f t="shared" si="12"/>
        <v>0</v>
      </c>
      <c r="B51" s="103">
        <f t="shared" si="13"/>
        <v>9679</v>
      </c>
      <c r="C51" s="104">
        <f t="shared" si="14"/>
        <v>26.50277777777778</v>
      </c>
      <c r="D51" s="105">
        <f t="shared" si="4"/>
        <v>26.499657768651609</v>
      </c>
      <c r="E51" s="106">
        <f t="shared" si="5"/>
        <v>0</v>
      </c>
      <c r="F51" s="107">
        <f t="shared" si="6"/>
        <v>0</v>
      </c>
      <c r="G51" s="108">
        <f t="shared" si="20"/>
        <v>0</v>
      </c>
      <c r="H51" s="113">
        <f t="shared" si="15"/>
        <v>0</v>
      </c>
      <c r="I51" s="107">
        <f t="shared" si="16"/>
        <v>0</v>
      </c>
      <c r="J51" s="110">
        <f t="shared" si="17"/>
        <v>27</v>
      </c>
      <c r="K51" s="111">
        <f t="shared" si="7"/>
        <v>1</v>
      </c>
      <c r="L51" s="116">
        <f t="shared" si="8"/>
        <v>12</v>
      </c>
      <c r="M51" s="108">
        <f t="shared" si="9"/>
        <v>0</v>
      </c>
      <c r="N51" s="113">
        <f t="shared" si="10"/>
        <v>0</v>
      </c>
      <c r="O51" s="113">
        <f t="shared" si="18"/>
        <v>0</v>
      </c>
      <c r="P51" s="108">
        <f t="shared" si="22"/>
        <v>0</v>
      </c>
      <c r="Q51" s="113">
        <f t="shared" si="22"/>
        <v>0</v>
      </c>
      <c r="R51" s="107">
        <f t="shared" si="21"/>
        <v>0</v>
      </c>
      <c r="S51" s="114" t="str">
        <f t="shared" si="19"/>
        <v/>
      </c>
      <c r="T51" s="252"/>
      <c r="U51" s="252"/>
      <c r="V51" s="252"/>
      <c r="W51" s="252"/>
      <c r="X51" s="252"/>
      <c r="Y51" s="252"/>
      <c r="Z51" s="252"/>
      <c r="AA51" s="252"/>
      <c r="AB51" s="252"/>
      <c r="AC51" s="252"/>
      <c r="AD51" s="252"/>
      <c r="AE51" s="252"/>
      <c r="AF51" s="252"/>
    </row>
    <row r="52" spans="1:32" s="117" customFormat="1" ht="13.5" customHeight="1" x14ac:dyDescent="0.3">
      <c r="A52" s="102">
        <f t="shared" si="12"/>
        <v>0</v>
      </c>
      <c r="B52" s="103">
        <f t="shared" si="13"/>
        <v>10044</v>
      </c>
      <c r="C52" s="104">
        <f t="shared" si="14"/>
        <v>27.50277777777778</v>
      </c>
      <c r="D52" s="105">
        <f t="shared" si="4"/>
        <v>27.498973305954827</v>
      </c>
      <c r="E52" s="106">
        <f t="shared" si="5"/>
        <v>0</v>
      </c>
      <c r="F52" s="107">
        <f t="shared" si="6"/>
        <v>0</v>
      </c>
      <c r="G52" s="108">
        <f t="shared" si="20"/>
        <v>0</v>
      </c>
      <c r="H52" s="113">
        <f t="shared" si="15"/>
        <v>0</v>
      </c>
      <c r="I52" s="107">
        <f t="shared" si="16"/>
        <v>0</v>
      </c>
      <c r="J52" s="110">
        <f t="shared" si="17"/>
        <v>28</v>
      </c>
      <c r="K52" s="111">
        <f t="shared" si="7"/>
        <v>1</v>
      </c>
      <c r="L52" s="116">
        <f t="shared" si="8"/>
        <v>12</v>
      </c>
      <c r="M52" s="108">
        <f t="shared" si="9"/>
        <v>0</v>
      </c>
      <c r="N52" s="113">
        <f t="shared" si="10"/>
        <v>0</v>
      </c>
      <c r="O52" s="113">
        <f t="shared" si="18"/>
        <v>0</v>
      </c>
      <c r="P52" s="108">
        <f t="shared" si="22"/>
        <v>0</v>
      </c>
      <c r="Q52" s="113">
        <f t="shared" si="22"/>
        <v>0</v>
      </c>
      <c r="R52" s="107">
        <f t="shared" si="21"/>
        <v>0</v>
      </c>
      <c r="S52" s="114" t="str">
        <f t="shared" si="19"/>
        <v/>
      </c>
      <c r="T52" s="252"/>
      <c r="U52" s="252"/>
      <c r="V52" s="252"/>
      <c r="W52" s="252"/>
      <c r="X52" s="252"/>
      <c r="Y52" s="252"/>
      <c r="Z52" s="252"/>
      <c r="AA52" s="252"/>
      <c r="AB52" s="252"/>
      <c r="AC52" s="252"/>
      <c r="AD52" s="252"/>
      <c r="AE52" s="252"/>
      <c r="AF52" s="252"/>
    </row>
    <row r="53" spans="1:32" s="117" customFormat="1" ht="13.5" customHeight="1" x14ac:dyDescent="0.3">
      <c r="A53" s="102">
        <f t="shared" si="12"/>
        <v>0</v>
      </c>
      <c r="B53" s="103">
        <f t="shared" si="13"/>
        <v>10410</v>
      </c>
      <c r="C53" s="104">
        <f t="shared" si="14"/>
        <v>28.50277777777778</v>
      </c>
      <c r="D53" s="105">
        <f t="shared" si="4"/>
        <v>28.501026694045173</v>
      </c>
      <c r="E53" s="106">
        <f t="shared" si="5"/>
        <v>0</v>
      </c>
      <c r="F53" s="107">
        <f t="shared" si="6"/>
        <v>0</v>
      </c>
      <c r="G53" s="108">
        <f t="shared" si="20"/>
        <v>0</v>
      </c>
      <c r="H53" s="113">
        <f t="shared" si="15"/>
        <v>0</v>
      </c>
      <c r="I53" s="107">
        <f t="shared" si="16"/>
        <v>0</v>
      </c>
      <c r="J53" s="110">
        <f t="shared" si="17"/>
        <v>29</v>
      </c>
      <c r="K53" s="111">
        <f t="shared" si="7"/>
        <v>1</v>
      </c>
      <c r="L53" s="116">
        <f t="shared" si="8"/>
        <v>12</v>
      </c>
      <c r="M53" s="108">
        <f t="shared" si="9"/>
        <v>0</v>
      </c>
      <c r="N53" s="113">
        <f t="shared" si="10"/>
        <v>0</v>
      </c>
      <c r="O53" s="113">
        <f t="shared" si="18"/>
        <v>0</v>
      </c>
      <c r="P53" s="108">
        <f t="shared" si="22"/>
        <v>0</v>
      </c>
      <c r="Q53" s="113">
        <f t="shared" si="22"/>
        <v>0</v>
      </c>
      <c r="R53" s="107">
        <f t="shared" si="21"/>
        <v>0</v>
      </c>
      <c r="S53" s="114" t="str">
        <f t="shared" si="19"/>
        <v/>
      </c>
      <c r="T53" s="252"/>
      <c r="U53" s="252"/>
      <c r="V53" s="252"/>
      <c r="W53" s="252"/>
      <c r="X53" s="252"/>
      <c r="Y53" s="252"/>
      <c r="Z53" s="252"/>
      <c r="AA53" s="252"/>
      <c r="AB53" s="252"/>
      <c r="AC53" s="252"/>
      <c r="AD53" s="252"/>
      <c r="AE53" s="252"/>
      <c r="AF53" s="252"/>
    </row>
    <row r="54" spans="1:32" s="117" customFormat="1" ht="13.5" customHeight="1" x14ac:dyDescent="0.3">
      <c r="A54" s="102">
        <f t="shared" si="12"/>
        <v>0</v>
      </c>
      <c r="B54" s="103">
        <f t="shared" si="13"/>
        <v>10775</v>
      </c>
      <c r="C54" s="104">
        <f t="shared" si="14"/>
        <v>29.50277777777778</v>
      </c>
      <c r="D54" s="105">
        <f t="shared" si="4"/>
        <v>29.500342231348391</v>
      </c>
      <c r="E54" s="106">
        <f t="shared" si="5"/>
        <v>0</v>
      </c>
      <c r="F54" s="107">
        <f t="shared" si="6"/>
        <v>0</v>
      </c>
      <c r="G54" s="108">
        <f t="shared" si="20"/>
        <v>0</v>
      </c>
      <c r="H54" s="113">
        <f t="shared" si="15"/>
        <v>0</v>
      </c>
      <c r="I54" s="107">
        <f t="shared" si="16"/>
        <v>0</v>
      </c>
      <c r="J54" s="110">
        <f t="shared" si="17"/>
        <v>30</v>
      </c>
      <c r="K54" s="111">
        <f t="shared" si="7"/>
        <v>1</v>
      </c>
      <c r="L54" s="116">
        <f t="shared" si="8"/>
        <v>12</v>
      </c>
      <c r="M54" s="108">
        <f t="shared" si="9"/>
        <v>0</v>
      </c>
      <c r="N54" s="113">
        <f t="shared" si="10"/>
        <v>0</v>
      </c>
      <c r="O54" s="113">
        <f t="shared" si="18"/>
        <v>0</v>
      </c>
      <c r="P54" s="108">
        <f t="shared" si="22"/>
        <v>0</v>
      </c>
      <c r="Q54" s="113">
        <f t="shared" si="22"/>
        <v>0</v>
      </c>
      <c r="R54" s="107">
        <f t="shared" si="21"/>
        <v>0</v>
      </c>
      <c r="S54" s="114" t="str">
        <f t="shared" si="19"/>
        <v/>
      </c>
      <c r="T54" s="252"/>
      <c r="U54" s="252"/>
      <c r="V54" s="252"/>
      <c r="W54" s="252"/>
      <c r="X54" s="252"/>
      <c r="Y54" s="252"/>
      <c r="Z54" s="252"/>
      <c r="AA54" s="252"/>
      <c r="AB54" s="252"/>
      <c r="AC54" s="252"/>
      <c r="AD54" s="252"/>
      <c r="AE54" s="252"/>
      <c r="AF54" s="252"/>
    </row>
    <row r="55" spans="1:32" s="117" customFormat="1" ht="13.5" customHeight="1" x14ac:dyDescent="0.3">
      <c r="A55" s="102">
        <f t="shared" si="12"/>
        <v>0</v>
      </c>
      <c r="B55" s="103">
        <f t="shared" si="13"/>
        <v>11140</v>
      </c>
      <c r="C55" s="104">
        <f t="shared" si="14"/>
        <v>30.50277777777778</v>
      </c>
      <c r="D55" s="105">
        <f t="shared" si="4"/>
        <v>30.499657768651609</v>
      </c>
      <c r="E55" s="106">
        <f t="shared" si="5"/>
        <v>0</v>
      </c>
      <c r="F55" s="107">
        <f t="shared" si="6"/>
        <v>0</v>
      </c>
      <c r="G55" s="108">
        <f t="shared" si="20"/>
        <v>0</v>
      </c>
      <c r="H55" s="113">
        <f t="shared" si="15"/>
        <v>0</v>
      </c>
      <c r="I55" s="107">
        <f t="shared" si="16"/>
        <v>0</v>
      </c>
      <c r="J55" s="110">
        <f t="shared" si="17"/>
        <v>31</v>
      </c>
      <c r="K55" s="111">
        <f t="shared" si="7"/>
        <v>1</v>
      </c>
      <c r="L55" s="116">
        <f t="shared" si="8"/>
        <v>12</v>
      </c>
      <c r="M55" s="108">
        <f t="shared" si="9"/>
        <v>0</v>
      </c>
      <c r="N55" s="113">
        <f t="shared" si="10"/>
        <v>0</v>
      </c>
      <c r="O55" s="113">
        <f t="shared" si="18"/>
        <v>0</v>
      </c>
      <c r="P55" s="108">
        <f t="shared" si="22"/>
        <v>0</v>
      </c>
      <c r="Q55" s="113">
        <f t="shared" si="22"/>
        <v>0</v>
      </c>
      <c r="R55" s="107">
        <f t="shared" si="21"/>
        <v>0</v>
      </c>
      <c r="S55" s="114" t="str">
        <f t="shared" si="19"/>
        <v/>
      </c>
      <c r="T55" s="252"/>
      <c r="U55" s="252"/>
      <c r="V55" s="252"/>
      <c r="W55" s="252"/>
      <c r="X55" s="252"/>
      <c r="Y55" s="252"/>
      <c r="Z55" s="252"/>
      <c r="AA55" s="252"/>
      <c r="AB55" s="252"/>
      <c r="AC55" s="252"/>
      <c r="AD55" s="252"/>
      <c r="AE55" s="252"/>
      <c r="AF55" s="252"/>
    </row>
    <row r="56" spans="1:32" s="117" customFormat="1" ht="13.5" customHeight="1" x14ac:dyDescent="0.3">
      <c r="A56" s="102">
        <f t="shared" si="12"/>
        <v>0</v>
      </c>
      <c r="B56" s="103">
        <f t="shared" si="13"/>
        <v>11505</v>
      </c>
      <c r="C56" s="104">
        <f t="shared" si="14"/>
        <v>31.50277777777778</v>
      </c>
      <c r="D56" s="105">
        <f t="shared" si="4"/>
        <v>31.498973305954827</v>
      </c>
      <c r="E56" s="106">
        <f t="shared" si="5"/>
        <v>0</v>
      </c>
      <c r="F56" s="107">
        <f t="shared" si="6"/>
        <v>0</v>
      </c>
      <c r="G56" s="108">
        <f t="shared" si="20"/>
        <v>0</v>
      </c>
      <c r="H56" s="113">
        <f t="shared" si="15"/>
        <v>0</v>
      </c>
      <c r="I56" s="107">
        <f t="shared" si="16"/>
        <v>0</v>
      </c>
      <c r="J56" s="110">
        <f t="shared" si="17"/>
        <v>32</v>
      </c>
      <c r="K56" s="111">
        <f t="shared" si="7"/>
        <v>1</v>
      </c>
      <c r="L56" s="116">
        <f t="shared" si="8"/>
        <v>12</v>
      </c>
      <c r="M56" s="108">
        <f t="shared" si="9"/>
        <v>0</v>
      </c>
      <c r="N56" s="113">
        <f t="shared" si="10"/>
        <v>0</v>
      </c>
      <c r="O56" s="113">
        <f t="shared" si="18"/>
        <v>0</v>
      </c>
      <c r="P56" s="108">
        <f t="shared" si="22"/>
        <v>0</v>
      </c>
      <c r="Q56" s="113">
        <f t="shared" si="22"/>
        <v>0</v>
      </c>
      <c r="R56" s="107">
        <f t="shared" si="21"/>
        <v>0</v>
      </c>
      <c r="S56" s="114" t="str">
        <f t="shared" si="19"/>
        <v/>
      </c>
      <c r="T56" s="252"/>
      <c r="U56" s="252"/>
      <c r="V56" s="252"/>
      <c r="W56" s="252"/>
      <c r="X56" s="252"/>
      <c r="Y56" s="252"/>
      <c r="Z56" s="252"/>
      <c r="AA56" s="252"/>
      <c r="AB56" s="252"/>
      <c r="AC56" s="252"/>
      <c r="AD56" s="252"/>
      <c r="AE56" s="252"/>
      <c r="AF56" s="252"/>
    </row>
    <row r="57" spans="1:32" s="117" customFormat="1" ht="13.5" customHeight="1" x14ac:dyDescent="0.3">
      <c r="A57" s="102">
        <f t="shared" si="12"/>
        <v>0</v>
      </c>
      <c r="B57" s="103">
        <f t="shared" si="13"/>
        <v>11871</v>
      </c>
      <c r="C57" s="104">
        <f t="shared" si="14"/>
        <v>32.50277777777778</v>
      </c>
      <c r="D57" s="105">
        <f t="shared" si="4"/>
        <v>32.501026694045173</v>
      </c>
      <c r="E57" s="106">
        <f t="shared" si="5"/>
        <v>0</v>
      </c>
      <c r="F57" s="107">
        <f t="shared" si="6"/>
        <v>0</v>
      </c>
      <c r="G57" s="108">
        <f t="shared" si="20"/>
        <v>0</v>
      </c>
      <c r="H57" s="113">
        <f t="shared" si="15"/>
        <v>0</v>
      </c>
      <c r="I57" s="107">
        <f t="shared" si="16"/>
        <v>0</v>
      </c>
      <c r="J57" s="110">
        <f t="shared" si="17"/>
        <v>33</v>
      </c>
      <c r="K57" s="111">
        <f t="shared" si="7"/>
        <v>1</v>
      </c>
      <c r="L57" s="116">
        <f t="shared" si="8"/>
        <v>12</v>
      </c>
      <c r="M57" s="108">
        <f t="shared" si="9"/>
        <v>0</v>
      </c>
      <c r="N57" s="113">
        <f t="shared" si="10"/>
        <v>0</v>
      </c>
      <c r="O57" s="113">
        <f t="shared" si="18"/>
        <v>0</v>
      </c>
      <c r="P57" s="108">
        <f t="shared" si="22"/>
        <v>0</v>
      </c>
      <c r="Q57" s="113">
        <f t="shared" si="22"/>
        <v>0</v>
      </c>
      <c r="R57" s="107">
        <f t="shared" si="21"/>
        <v>0</v>
      </c>
      <c r="S57" s="114" t="str">
        <f t="shared" si="19"/>
        <v/>
      </c>
      <c r="T57" s="252"/>
      <c r="U57" s="252"/>
      <c r="V57" s="252"/>
      <c r="W57" s="252"/>
      <c r="X57" s="252"/>
      <c r="Y57" s="252"/>
      <c r="Z57" s="252"/>
      <c r="AA57" s="252"/>
      <c r="AB57" s="252"/>
      <c r="AC57" s="252"/>
      <c r="AD57" s="252"/>
      <c r="AE57" s="252"/>
      <c r="AF57" s="252"/>
    </row>
    <row r="58" spans="1:32" s="117" customFormat="1" ht="13.5" customHeight="1" x14ac:dyDescent="0.3">
      <c r="A58" s="102">
        <f t="shared" si="12"/>
        <v>0</v>
      </c>
      <c r="B58" s="103">
        <f t="shared" si="13"/>
        <v>12236</v>
      </c>
      <c r="C58" s="104">
        <f t="shared" si="14"/>
        <v>33.50277777777778</v>
      </c>
      <c r="D58" s="105">
        <f t="shared" si="4"/>
        <v>33.500342231348391</v>
      </c>
      <c r="E58" s="106">
        <f t="shared" si="5"/>
        <v>0</v>
      </c>
      <c r="F58" s="107">
        <f t="shared" si="6"/>
        <v>0</v>
      </c>
      <c r="G58" s="108">
        <f t="shared" si="20"/>
        <v>0</v>
      </c>
      <c r="H58" s="113">
        <f t="shared" si="15"/>
        <v>0</v>
      </c>
      <c r="I58" s="107">
        <f t="shared" si="16"/>
        <v>0</v>
      </c>
      <c r="J58" s="110">
        <f t="shared" si="17"/>
        <v>34</v>
      </c>
      <c r="K58" s="111">
        <f t="shared" si="7"/>
        <v>1</v>
      </c>
      <c r="L58" s="116">
        <f t="shared" si="8"/>
        <v>12</v>
      </c>
      <c r="M58" s="108">
        <f t="shared" si="9"/>
        <v>0</v>
      </c>
      <c r="N58" s="113">
        <f t="shared" si="10"/>
        <v>0</v>
      </c>
      <c r="O58" s="113">
        <f t="shared" si="18"/>
        <v>0</v>
      </c>
      <c r="P58" s="108">
        <f t="shared" ref="P58:Q73" si="23">M58+P57</f>
        <v>0</v>
      </c>
      <c r="Q58" s="113">
        <f t="shared" si="23"/>
        <v>0</v>
      </c>
      <c r="R58" s="107">
        <f t="shared" si="21"/>
        <v>0</v>
      </c>
      <c r="S58" s="114" t="str">
        <f t="shared" si="19"/>
        <v/>
      </c>
      <c r="T58" s="252"/>
      <c r="U58" s="252"/>
      <c r="V58" s="252"/>
      <c r="W58" s="252"/>
      <c r="X58" s="252"/>
      <c r="Y58" s="252"/>
      <c r="Z58" s="252"/>
      <c r="AA58" s="252"/>
      <c r="AB58" s="252"/>
      <c r="AC58" s="252"/>
      <c r="AD58" s="252"/>
      <c r="AE58" s="252"/>
      <c r="AF58" s="252"/>
    </row>
    <row r="59" spans="1:32" s="117" customFormat="1" ht="13.5" customHeight="1" x14ac:dyDescent="0.3">
      <c r="A59" s="102">
        <f t="shared" si="12"/>
        <v>0</v>
      </c>
      <c r="B59" s="103">
        <f t="shared" si="13"/>
        <v>12601</v>
      </c>
      <c r="C59" s="104">
        <f t="shared" si="14"/>
        <v>34.50277777777778</v>
      </c>
      <c r="D59" s="105">
        <f t="shared" si="4"/>
        <v>34.499657768651609</v>
      </c>
      <c r="E59" s="106">
        <f t="shared" si="5"/>
        <v>0</v>
      </c>
      <c r="F59" s="107">
        <f t="shared" si="6"/>
        <v>0</v>
      </c>
      <c r="G59" s="108">
        <f t="shared" si="20"/>
        <v>0</v>
      </c>
      <c r="H59" s="113">
        <f t="shared" si="15"/>
        <v>0</v>
      </c>
      <c r="I59" s="107">
        <f t="shared" si="16"/>
        <v>0</v>
      </c>
      <c r="J59" s="110">
        <f t="shared" si="17"/>
        <v>35</v>
      </c>
      <c r="K59" s="111">
        <f t="shared" si="7"/>
        <v>1</v>
      </c>
      <c r="L59" s="116">
        <f t="shared" si="8"/>
        <v>12</v>
      </c>
      <c r="M59" s="108">
        <f t="shared" si="9"/>
        <v>0</v>
      </c>
      <c r="N59" s="113">
        <f t="shared" si="10"/>
        <v>0</v>
      </c>
      <c r="O59" s="113">
        <f t="shared" si="18"/>
        <v>0</v>
      </c>
      <c r="P59" s="108">
        <f t="shared" si="23"/>
        <v>0</v>
      </c>
      <c r="Q59" s="113">
        <f t="shared" si="23"/>
        <v>0</v>
      </c>
      <c r="R59" s="107">
        <f t="shared" si="21"/>
        <v>0</v>
      </c>
      <c r="S59" s="114" t="str">
        <f t="shared" si="19"/>
        <v/>
      </c>
      <c r="T59" s="252"/>
      <c r="U59" s="252"/>
      <c r="V59" s="252"/>
      <c r="W59" s="252"/>
      <c r="X59" s="252"/>
      <c r="Y59" s="252"/>
      <c r="Z59" s="252"/>
      <c r="AA59" s="252"/>
      <c r="AB59" s="252"/>
      <c r="AC59" s="252"/>
      <c r="AD59" s="252"/>
      <c r="AE59" s="252"/>
      <c r="AF59" s="252"/>
    </row>
    <row r="60" spans="1:32" s="117" customFormat="1" ht="13.5" customHeight="1" x14ac:dyDescent="0.3">
      <c r="A60" s="102">
        <f t="shared" si="12"/>
        <v>0</v>
      </c>
      <c r="B60" s="103">
        <f t="shared" si="13"/>
        <v>12966</v>
      </c>
      <c r="C60" s="104">
        <f t="shared" si="14"/>
        <v>35.50277777777778</v>
      </c>
      <c r="D60" s="105">
        <f t="shared" si="4"/>
        <v>35.498973305954827</v>
      </c>
      <c r="E60" s="106">
        <f t="shared" si="5"/>
        <v>0</v>
      </c>
      <c r="F60" s="107">
        <f t="shared" si="6"/>
        <v>0</v>
      </c>
      <c r="G60" s="108">
        <f t="shared" si="20"/>
        <v>0</v>
      </c>
      <c r="H60" s="113">
        <f t="shared" si="15"/>
        <v>0</v>
      </c>
      <c r="I60" s="107">
        <f t="shared" si="16"/>
        <v>0</v>
      </c>
      <c r="J60" s="110">
        <f t="shared" si="17"/>
        <v>36</v>
      </c>
      <c r="K60" s="111">
        <f t="shared" si="7"/>
        <v>1</v>
      </c>
      <c r="L60" s="116">
        <f t="shared" si="8"/>
        <v>12</v>
      </c>
      <c r="M60" s="108">
        <f t="shared" si="9"/>
        <v>0</v>
      </c>
      <c r="N60" s="113">
        <f t="shared" si="10"/>
        <v>0</v>
      </c>
      <c r="O60" s="113">
        <f t="shared" si="18"/>
        <v>0</v>
      </c>
      <c r="P60" s="108">
        <f t="shared" si="23"/>
        <v>0</v>
      </c>
      <c r="Q60" s="113">
        <f t="shared" si="23"/>
        <v>0</v>
      </c>
      <c r="R60" s="107">
        <f t="shared" si="21"/>
        <v>0</v>
      </c>
      <c r="S60" s="114" t="str">
        <f t="shared" si="19"/>
        <v/>
      </c>
      <c r="T60" s="252"/>
      <c r="U60" s="252"/>
      <c r="V60" s="252"/>
      <c r="W60" s="252"/>
      <c r="X60" s="252"/>
      <c r="Y60" s="252"/>
      <c r="Z60" s="252"/>
      <c r="AA60" s="252"/>
      <c r="AB60" s="252"/>
      <c r="AC60" s="252"/>
      <c r="AD60" s="252"/>
      <c r="AE60" s="252"/>
      <c r="AF60" s="252"/>
    </row>
    <row r="61" spans="1:32" s="117" customFormat="1" ht="13.5" customHeight="1" x14ac:dyDescent="0.3">
      <c r="A61" s="102">
        <f t="shared" si="12"/>
        <v>0</v>
      </c>
      <c r="B61" s="103">
        <f t="shared" si="13"/>
        <v>13332</v>
      </c>
      <c r="C61" s="104">
        <f t="shared" si="14"/>
        <v>36.50277777777778</v>
      </c>
      <c r="D61" s="105">
        <f t="shared" si="4"/>
        <v>36.501026694045173</v>
      </c>
      <c r="E61" s="106">
        <f t="shared" si="5"/>
        <v>0</v>
      </c>
      <c r="F61" s="107">
        <f t="shared" si="6"/>
        <v>0</v>
      </c>
      <c r="G61" s="108">
        <f t="shared" si="20"/>
        <v>0</v>
      </c>
      <c r="H61" s="113">
        <f t="shared" si="15"/>
        <v>0</v>
      </c>
      <c r="I61" s="107">
        <f t="shared" si="16"/>
        <v>0</v>
      </c>
      <c r="J61" s="110">
        <f t="shared" si="17"/>
        <v>37</v>
      </c>
      <c r="K61" s="111">
        <f t="shared" si="7"/>
        <v>1</v>
      </c>
      <c r="L61" s="116">
        <f t="shared" si="8"/>
        <v>12</v>
      </c>
      <c r="M61" s="108">
        <f t="shared" si="9"/>
        <v>0</v>
      </c>
      <c r="N61" s="113">
        <f t="shared" si="10"/>
        <v>0</v>
      </c>
      <c r="O61" s="113">
        <f t="shared" si="18"/>
        <v>0</v>
      </c>
      <c r="P61" s="108">
        <f t="shared" si="23"/>
        <v>0</v>
      </c>
      <c r="Q61" s="113">
        <f t="shared" si="23"/>
        <v>0</v>
      </c>
      <c r="R61" s="107">
        <f t="shared" si="21"/>
        <v>0</v>
      </c>
      <c r="S61" s="114" t="str">
        <f t="shared" si="19"/>
        <v/>
      </c>
      <c r="T61" s="252"/>
      <c r="U61" s="252"/>
      <c r="V61" s="252"/>
      <c r="W61" s="252"/>
      <c r="X61" s="252"/>
      <c r="Y61" s="252"/>
      <c r="Z61" s="252"/>
      <c r="AA61" s="252"/>
      <c r="AB61" s="252"/>
      <c r="AC61" s="252"/>
      <c r="AD61" s="252"/>
      <c r="AE61" s="252"/>
      <c r="AF61" s="252"/>
    </row>
    <row r="62" spans="1:32" s="117" customFormat="1" ht="13.5" customHeight="1" x14ac:dyDescent="0.3">
      <c r="A62" s="102">
        <f t="shared" si="12"/>
        <v>0</v>
      </c>
      <c r="B62" s="103">
        <f t="shared" si="13"/>
        <v>13697</v>
      </c>
      <c r="C62" s="104">
        <f t="shared" si="14"/>
        <v>37.50277777777778</v>
      </c>
      <c r="D62" s="105">
        <f t="shared" si="4"/>
        <v>37.500342231348391</v>
      </c>
      <c r="E62" s="106">
        <f t="shared" si="5"/>
        <v>0</v>
      </c>
      <c r="F62" s="107">
        <f t="shared" si="6"/>
        <v>0</v>
      </c>
      <c r="G62" s="108">
        <f t="shared" si="20"/>
        <v>0</v>
      </c>
      <c r="H62" s="113">
        <f t="shared" si="15"/>
        <v>0</v>
      </c>
      <c r="I62" s="107">
        <f t="shared" si="16"/>
        <v>0</v>
      </c>
      <c r="J62" s="110">
        <f t="shared" si="17"/>
        <v>38</v>
      </c>
      <c r="K62" s="111">
        <f t="shared" si="7"/>
        <v>1</v>
      </c>
      <c r="L62" s="116">
        <f t="shared" si="8"/>
        <v>12</v>
      </c>
      <c r="M62" s="108">
        <f t="shared" si="9"/>
        <v>0</v>
      </c>
      <c r="N62" s="113">
        <f t="shared" si="10"/>
        <v>0</v>
      </c>
      <c r="O62" s="113">
        <f t="shared" si="18"/>
        <v>0</v>
      </c>
      <c r="P62" s="108">
        <f t="shared" si="23"/>
        <v>0</v>
      </c>
      <c r="Q62" s="113">
        <f t="shared" si="23"/>
        <v>0</v>
      </c>
      <c r="R62" s="107">
        <f t="shared" si="21"/>
        <v>0</v>
      </c>
      <c r="S62" s="114" t="str">
        <f t="shared" si="19"/>
        <v/>
      </c>
      <c r="T62" s="252"/>
      <c r="U62" s="252"/>
      <c r="V62" s="252"/>
      <c r="W62" s="252"/>
      <c r="X62" s="252"/>
      <c r="Y62" s="252"/>
      <c r="Z62" s="252"/>
      <c r="AA62" s="252"/>
      <c r="AB62" s="252"/>
      <c r="AC62" s="252"/>
      <c r="AD62" s="252"/>
      <c r="AE62" s="252"/>
      <c r="AF62" s="252"/>
    </row>
    <row r="63" spans="1:32" s="117" customFormat="1" ht="13.5" customHeight="1" x14ac:dyDescent="0.3">
      <c r="A63" s="102">
        <f t="shared" si="12"/>
        <v>0</v>
      </c>
      <c r="B63" s="103">
        <f t="shared" si="13"/>
        <v>14062</v>
      </c>
      <c r="C63" s="104">
        <f t="shared" si="14"/>
        <v>38.50277777777778</v>
      </c>
      <c r="D63" s="105">
        <f t="shared" si="4"/>
        <v>38.499657768651609</v>
      </c>
      <c r="E63" s="106">
        <f t="shared" si="5"/>
        <v>0</v>
      </c>
      <c r="F63" s="107">
        <f t="shared" si="6"/>
        <v>0</v>
      </c>
      <c r="G63" s="108">
        <f t="shared" si="20"/>
        <v>0</v>
      </c>
      <c r="H63" s="113">
        <f t="shared" si="15"/>
        <v>0</v>
      </c>
      <c r="I63" s="107">
        <f t="shared" si="16"/>
        <v>0</v>
      </c>
      <c r="J63" s="110">
        <f t="shared" si="17"/>
        <v>39</v>
      </c>
      <c r="K63" s="111">
        <f t="shared" si="7"/>
        <v>1</v>
      </c>
      <c r="L63" s="116">
        <f t="shared" si="8"/>
        <v>12</v>
      </c>
      <c r="M63" s="108">
        <f t="shared" si="9"/>
        <v>0</v>
      </c>
      <c r="N63" s="113">
        <f t="shared" si="10"/>
        <v>0</v>
      </c>
      <c r="O63" s="113">
        <f t="shared" si="18"/>
        <v>0</v>
      </c>
      <c r="P63" s="108">
        <f t="shared" si="23"/>
        <v>0</v>
      </c>
      <c r="Q63" s="113">
        <f t="shared" si="23"/>
        <v>0</v>
      </c>
      <c r="R63" s="107">
        <f t="shared" si="21"/>
        <v>0</v>
      </c>
      <c r="S63" s="114" t="str">
        <f t="shared" si="19"/>
        <v/>
      </c>
      <c r="T63" s="252"/>
      <c r="U63" s="252"/>
      <c r="V63" s="252"/>
      <c r="W63" s="252"/>
      <c r="X63" s="252"/>
      <c r="Y63" s="252"/>
      <c r="Z63" s="252"/>
      <c r="AA63" s="252"/>
      <c r="AB63" s="252"/>
      <c r="AC63" s="252"/>
      <c r="AD63" s="252"/>
      <c r="AE63" s="252"/>
      <c r="AF63" s="252"/>
    </row>
    <row r="64" spans="1:32" s="117" customFormat="1" ht="13.5" customHeight="1" x14ac:dyDescent="0.3">
      <c r="A64" s="102">
        <f t="shared" si="12"/>
        <v>0</v>
      </c>
      <c r="B64" s="103">
        <f t="shared" si="13"/>
        <v>14427</v>
      </c>
      <c r="C64" s="104">
        <f t="shared" si="14"/>
        <v>39.50277777777778</v>
      </c>
      <c r="D64" s="105">
        <f t="shared" si="4"/>
        <v>39.498973305954827</v>
      </c>
      <c r="E64" s="106">
        <f t="shared" si="5"/>
        <v>0</v>
      </c>
      <c r="F64" s="107">
        <f t="shared" si="6"/>
        <v>0</v>
      </c>
      <c r="G64" s="108">
        <f t="shared" si="20"/>
        <v>0</v>
      </c>
      <c r="H64" s="113">
        <f t="shared" si="15"/>
        <v>0</v>
      </c>
      <c r="I64" s="107">
        <f t="shared" si="16"/>
        <v>0</v>
      </c>
      <c r="J64" s="110">
        <f t="shared" si="17"/>
        <v>40</v>
      </c>
      <c r="K64" s="111">
        <f t="shared" si="7"/>
        <v>1</v>
      </c>
      <c r="L64" s="116">
        <f t="shared" si="8"/>
        <v>12</v>
      </c>
      <c r="M64" s="108">
        <f t="shared" si="9"/>
        <v>0</v>
      </c>
      <c r="N64" s="113">
        <f t="shared" si="10"/>
        <v>0</v>
      </c>
      <c r="O64" s="113">
        <f t="shared" si="18"/>
        <v>0</v>
      </c>
      <c r="P64" s="108">
        <f t="shared" si="23"/>
        <v>0</v>
      </c>
      <c r="Q64" s="113">
        <f t="shared" si="23"/>
        <v>0</v>
      </c>
      <c r="R64" s="107">
        <f t="shared" si="21"/>
        <v>0</v>
      </c>
      <c r="S64" s="114" t="str">
        <f t="shared" si="19"/>
        <v/>
      </c>
      <c r="T64" s="252"/>
      <c r="U64" s="252"/>
      <c r="V64" s="252"/>
      <c r="W64" s="252"/>
      <c r="X64" s="252"/>
      <c r="Y64" s="252"/>
      <c r="Z64" s="252"/>
      <c r="AA64" s="252"/>
      <c r="AB64" s="252"/>
      <c r="AC64" s="252"/>
      <c r="AD64" s="252"/>
      <c r="AE64" s="252"/>
      <c r="AF64" s="252"/>
    </row>
    <row r="65" spans="1:32" s="117" customFormat="1" ht="13.5" customHeight="1" x14ac:dyDescent="0.3">
      <c r="A65" s="102">
        <f t="shared" si="12"/>
        <v>0</v>
      </c>
      <c r="B65" s="103">
        <f t="shared" si="13"/>
        <v>14793</v>
      </c>
      <c r="C65" s="104">
        <f t="shared" si="14"/>
        <v>40.50277777777778</v>
      </c>
      <c r="D65" s="105">
        <f t="shared" si="4"/>
        <v>40.501026694045173</v>
      </c>
      <c r="E65" s="106">
        <f t="shared" si="5"/>
        <v>0</v>
      </c>
      <c r="F65" s="107">
        <f t="shared" si="6"/>
        <v>0</v>
      </c>
      <c r="G65" s="108">
        <f t="shared" si="20"/>
        <v>0</v>
      </c>
      <c r="H65" s="113">
        <f t="shared" si="15"/>
        <v>0</v>
      </c>
      <c r="I65" s="107">
        <f t="shared" si="16"/>
        <v>0</v>
      </c>
      <c r="J65" s="110">
        <f t="shared" si="17"/>
        <v>41</v>
      </c>
      <c r="K65" s="111">
        <f t="shared" si="7"/>
        <v>1</v>
      </c>
      <c r="L65" s="116">
        <f t="shared" si="8"/>
        <v>12</v>
      </c>
      <c r="M65" s="108">
        <f t="shared" si="9"/>
        <v>0</v>
      </c>
      <c r="N65" s="113">
        <f t="shared" si="10"/>
        <v>0</v>
      </c>
      <c r="O65" s="113">
        <f t="shared" si="18"/>
        <v>0</v>
      </c>
      <c r="P65" s="108">
        <f t="shared" si="23"/>
        <v>0</v>
      </c>
      <c r="Q65" s="113">
        <f t="shared" si="23"/>
        <v>0</v>
      </c>
      <c r="R65" s="107">
        <f t="shared" si="21"/>
        <v>0</v>
      </c>
      <c r="S65" s="114" t="str">
        <f t="shared" si="19"/>
        <v/>
      </c>
      <c r="T65" s="252"/>
      <c r="U65" s="252"/>
      <c r="V65" s="252"/>
      <c r="W65" s="252"/>
      <c r="X65" s="252"/>
      <c r="Y65" s="252"/>
      <c r="Z65" s="252"/>
      <c r="AA65" s="252"/>
      <c r="AB65" s="252"/>
      <c r="AC65" s="252"/>
      <c r="AD65" s="252"/>
      <c r="AE65" s="252"/>
      <c r="AF65" s="252"/>
    </row>
    <row r="66" spans="1:32" s="117" customFormat="1" ht="13.5" customHeight="1" x14ac:dyDescent="0.3">
      <c r="A66" s="102">
        <f t="shared" si="12"/>
        <v>0</v>
      </c>
      <c r="B66" s="103">
        <f t="shared" si="13"/>
        <v>15158</v>
      </c>
      <c r="C66" s="104">
        <f t="shared" si="14"/>
        <v>41.50277777777778</v>
      </c>
      <c r="D66" s="105">
        <f t="shared" si="4"/>
        <v>41.500342231348391</v>
      </c>
      <c r="E66" s="106">
        <f t="shared" si="5"/>
        <v>0</v>
      </c>
      <c r="F66" s="107">
        <f t="shared" si="6"/>
        <v>0</v>
      </c>
      <c r="G66" s="108">
        <f t="shared" si="20"/>
        <v>0</v>
      </c>
      <c r="H66" s="113">
        <f t="shared" si="15"/>
        <v>0</v>
      </c>
      <c r="I66" s="107">
        <f t="shared" si="16"/>
        <v>0</v>
      </c>
      <c r="J66" s="110">
        <f t="shared" si="17"/>
        <v>42</v>
      </c>
      <c r="K66" s="111">
        <f t="shared" si="7"/>
        <v>1</v>
      </c>
      <c r="L66" s="116">
        <f t="shared" si="8"/>
        <v>12</v>
      </c>
      <c r="M66" s="108">
        <f t="shared" si="9"/>
        <v>0</v>
      </c>
      <c r="N66" s="113">
        <f t="shared" si="10"/>
        <v>0</v>
      </c>
      <c r="O66" s="113">
        <f t="shared" si="18"/>
        <v>0</v>
      </c>
      <c r="P66" s="108">
        <f t="shared" si="23"/>
        <v>0</v>
      </c>
      <c r="Q66" s="113">
        <f t="shared" si="23"/>
        <v>0</v>
      </c>
      <c r="R66" s="107">
        <f t="shared" si="21"/>
        <v>0</v>
      </c>
      <c r="S66" s="114" t="str">
        <f t="shared" si="19"/>
        <v/>
      </c>
      <c r="T66" s="252"/>
      <c r="U66" s="252"/>
      <c r="V66" s="252"/>
      <c r="W66" s="252"/>
      <c r="X66" s="252"/>
      <c r="Y66" s="252"/>
      <c r="Z66" s="252"/>
      <c r="AA66" s="252"/>
      <c r="AB66" s="252"/>
      <c r="AC66" s="252"/>
      <c r="AD66" s="252"/>
      <c r="AE66" s="252"/>
      <c r="AF66" s="252"/>
    </row>
    <row r="67" spans="1:32" s="117" customFormat="1" ht="13.5" customHeight="1" x14ac:dyDescent="0.3">
      <c r="A67" s="102">
        <f t="shared" si="12"/>
        <v>0</v>
      </c>
      <c r="B67" s="103">
        <f t="shared" si="13"/>
        <v>15523</v>
      </c>
      <c r="C67" s="104">
        <f t="shared" si="14"/>
        <v>42.50277777777778</v>
      </c>
      <c r="D67" s="105">
        <f t="shared" si="4"/>
        <v>42.499657768651609</v>
      </c>
      <c r="E67" s="106">
        <f t="shared" si="5"/>
        <v>0</v>
      </c>
      <c r="F67" s="107">
        <f t="shared" si="6"/>
        <v>0</v>
      </c>
      <c r="G67" s="108">
        <f t="shared" si="20"/>
        <v>0</v>
      </c>
      <c r="H67" s="113">
        <f t="shared" si="15"/>
        <v>0</v>
      </c>
      <c r="I67" s="107">
        <f t="shared" si="16"/>
        <v>0</v>
      </c>
      <c r="J67" s="110">
        <f t="shared" si="17"/>
        <v>43</v>
      </c>
      <c r="K67" s="111">
        <f t="shared" si="7"/>
        <v>1</v>
      </c>
      <c r="L67" s="116">
        <f t="shared" si="8"/>
        <v>12</v>
      </c>
      <c r="M67" s="108">
        <f t="shared" si="9"/>
        <v>0</v>
      </c>
      <c r="N67" s="113">
        <f t="shared" si="10"/>
        <v>0</v>
      </c>
      <c r="O67" s="113">
        <f t="shared" si="18"/>
        <v>0</v>
      </c>
      <c r="P67" s="108">
        <f t="shared" si="23"/>
        <v>0</v>
      </c>
      <c r="Q67" s="113">
        <f t="shared" si="23"/>
        <v>0</v>
      </c>
      <c r="R67" s="107">
        <f t="shared" si="21"/>
        <v>0</v>
      </c>
      <c r="S67" s="114" t="str">
        <f t="shared" si="19"/>
        <v/>
      </c>
      <c r="T67" s="252"/>
      <c r="U67" s="252"/>
      <c r="V67" s="252"/>
      <c r="W67" s="252"/>
      <c r="X67" s="252"/>
      <c r="Y67" s="252"/>
      <c r="Z67" s="252"/>
      <c r="AA67" s="252"/>
      <c r="AB67" s="252"/>
      <c r="AC67" s="252"/>
      <c r="AD67" s="252"/>
      <c r="AE67" s="252"/>
      <c r="AF67" s="252"/>
    </row>
    <row r="68" spans="1:32" s="117" customFormat="1" ht="13.5" customHeight="1" x14ac:dyDescent="0.3">
      <c r="A68" s="102">
        <f t="shared" si="12"/>
        <v>0</v>
      </c>
      <c r="B68" s="103">
        <f t="shared" si="13"/>
        <v>15888</v>
      </c>
      <c r="C68" s="104">
        <f t="shared" si="14"/>
        <v>43.50277777777778</v>
      </c>
      <c r="D68" s="105">
        <f t="shared" si="4"/>
        <v>43.498973305954827</v>
      </c>
      <c r="E68" s="106">
        <f t="shared" si="5"/>
        <v>0</v>
      </c>
      <c r="F68" s="107">
        <f t="shared" si="6"/>
        <v>0</v>
      </c>
      <c r="G68" s="108">
        <f t="shared" si="20"/>
        <v>0</v>
      </c>
      <c r="H68" s="113">
        <f t="shared" si="15"/>
        <v>0</v>
      </c>
      <c r="I68" s="107">
        <f t="shared" si="16"/>
        <v>0</v>
      </c>
      <c r="J68" s="110">
        <f t="shared" si="17"/>
        <v>44</v>
      </c>
      <c r="K68" s="111">
        <f t="shared" si="7"/>
        <v>1</v>
      </c>
      <c r="L68" s="116">
        <f t="shared" si="8"/>
        <v>12</v>
      </c>
      <c r="M68" s="108">
        <f t="shared" si="9"/>
        <v>0</v>
      </c>
      <c r="N68" s="113">
        <f t="shared" si="10"/>
        <v>0</v>
      </c>
      <c r="O68" s="113">
        <f t="shared" si="18"/>
        <v>0</v>
      </c>
      <c r="P68" s="108">
        <f t="shared" si="23"/>
        <v>0</v>
      </c>
      <c r="Q68" s="113">
        <f t="shared" si="23"/>
        <v>0</v>
      </c>
      <c r="R68" s="107">
        <f t="shared" si="21"/>
        <v>0</v>
      </c>
      <c r="S68" s="114" t="str">
        <f t="shared" si="19"/>
        <v/>
      </c>
      <c r="T68" s="252"/>
      <c r="U68" s="252"/>
      <c r="V68" s="252"/>
      <c r="W68" s="252"/>
      <c r="X68" s="252"/>
      <c r="Y68" s="252"/>
      <c r="Z68" s="252"/>
      <c r="AA68" s="252"/>
      <c r="AB68" s="252"/>
      <c r="AC68" s="252"/>
      <c r="AD68" s="252"/>
      <c r="AE68" s="252"/>
      <c r="AF68" s="252"/>
    </row>
    <row r="69" spans="1:32" s="117" customFormat="1" ht="13.5" customHeight="1" x14ac:dyDescent="0.3">
      <c r="A69" s="102">
        <f t="shared" si="12"/>
        <v>0</v>
      </c>
      <c r="B69" s="103">
        <f t="shared" si="13"/>
        <v>16254</v>
      </c>
      <c r="C69" s="104">
        <f t="shared" si="14"/>
        <v>44.50277777777778</v>
      </c>
      <c r="D69" s="105">
        <f t="shared" si="4"/>
        <v>44.501026694045173</v>
      </c>
      <c r="E69" s="106">
        <f t="shared" si="5"/>
        <v>0</v>
      </c>
      <c r="F69" s="107">
        <f t="shared" si="6"/>
        <v>0</v>
      </c>
      <c r="G69" s="108">
        <f t="shared" si="20"/>
        <v>0</v>
      </c>
      <c r="H69" s="113">
        <f t="shared" si="15"/>
        <v>0</v>
      </c>
      <c r="I69" s="107">
        <f t="shared" si="16"/>
        <v>0</v>
      </c>
      <c r="J69" s="110">
        <f t="shared" si="17"/>
        <v>45</v>
      </c>
      <c r="K69" s="111">
        <f t="shared" si="7"/>
        <v>1</v>
      </c>
      <c r="L69" s="116">
        <f t="shared" si="8"/>
        <v>12</v>
      </c>
      <c r="M69" s="108">
        <f t="shared" si="9"/>
        <v>0</v>
      </c>
      <c r="N69" s="113">
        <f t="shared" si="10"/>
        <v>0</v>
      </c>
      <c r="O69" s="113">
        <f t="shared" si="18"/>
        <v>0</v>
      </c>
      <c r="P69" s="108">
        <f t="shared" si="23"/>
        <v>0</v>
      </c>
      <c r="Q69" s="113">
        <f t="shared" si="23"/>
        <v>0</v>
      </c>
      <c r="R69" s="107">
        <f t="shared" si="21"/>
        <v>0</v>
      </c>
      <c r="S69" s="114" t="str">
        <f t="shared" si="19"/>
        <v/>
      </c>
      <c r="T69" s="252"/>
      <c r="U69" s="252"/>
      <c r="V69" s="252"/>
      <c r="W69" s="252"/>
      <c r="X69" s="252"/>
      <c r="Y69" s="252"/>
      <c r="Z69" s="252"/>
      <c r="AA69" s="252"/>
      <c r="AB69" s="252"/>
      <c r="AC69" s="252"/>
      <c r="AD69" s="252"/>
      <c r="AE69" s="252"/>
      <c r="AF69" s="252"/>
    </row>
    <row r="70" spans="1:32" s="117" customFormat="1" ht="13.5" customHeight="1" x14ac:dyDescent="0.3">
      <c r="A70" s="102">
        <f t="shared" si="12"/>
        <v>0</v>
      </c>
      <c r="B70" s="103">
        <f t="shared" si="13"/>
        <v>16619</v>
      </c>
      <c r="C70" s="104">
        <f t="shared" si="14"/>
        <v>45.50277777777778</v>
      </c>
      <c r="D70" s="105">
        <f t="shared" si="4"/>
        <v>45.500342231348391</v>
      </c>
      <c r="E70" s="106">
        <f t="shared" si="5"/>
        <v>0</v>
      </c>
      <c r="F70" s="107">
        <f t="shared" si="6"/>
        <v>0</v>
      </c>
      <c r="G70" s="108">
        <f t="shared" si="20"/>
        <v>0</v>
      </c>
      <c r="H70" s="113">
        <f t="shared" si="15"/>
        <v>0</v>
      </c>
      <c r="I70" s="107">
        <f t="shared" si="16"/>
        <v>0</v>
      </c>
      <c r="J70" s="110">
        <f t="shared" si="17"/>
        <v>46</v>
      </c>
      <c r="K70" s="111">
        <f t="shared" si="7"/>
        <v>1</v>
      </c>
      <c r="L70" s="116">
        <f t="shared" si="8"/>
        <v>12</v>
      </c>
      <c r="M70" s="108">
        <f t="shared" si="9"/>
        <v>0</v>
      </c>
      <c r="N70" s="113">
        <f t="shared" si="10"/>
        <v>0</v>
      </c>
      <c r="O70" s="113">
        <f t="shared" si="18"/>
        <v>0</v>
      </c>
      <c r="P70" s="108">
        <f t="shared" si="23"/>
        <v>0</v>
      </c>
      <c r="Q70" s="113">
        <f t="shared" si="23"/>
        <v>0</v>
      </c>
      <c r="R70" s="107">
        <f t="shared" si="21"/>
        <v>0</v>
      </c>
      <c r="S70" s="114" t="str">
        <f t="shared" si="19"/>
        <v/>
      </c>
      <c r="T70" s="252"/>
      <c r="U70" s="252"/>
      <c r="V70" s="252"/>
      <c r="W70" s="252"/>
      <c r="X70" s="252"/>
      <c r="Y70" s="252"/>
      <c r="Z70" s="252"/>
      <c r="AA70" s="252"/>
      <c r="AB70" s="252"/>
      <c r="AC70" s="252"/>
      <c r="AD70" s="252"/>
      <c r="AE70" s="252"/>
      <c r="AF70" s="252"/>
    </row>
    <row r="71" spans="1:32" s="117" customFormat="1" ht="13.5" customHeight="1" x14ac:dyDescent="0.3">
      <c r="A71" s="102">
        <f t="shared" si="12"/>
        <v>0</v>
      </c>
      <c r="B71" s="103">
        <f t="shared" si="13"/>
        <v>16984</v>
      </c>
      <c r="C71" s="104">
        <f t="shared" si="14"/>
        <v>46.50277777777778</v>
      </c>
      <c r="D71" s="105">
        <f t="shared" si="4"/>
        <v>46.499657768651609</v>
      </c>
      <c r="E71" s="106">
        <f t="shared" si="5"/>
        <v>0</v>
      </c>
      <c r="F71" s="107">
        <f t="shared" si="6"/>
        <v>0</v>
      </c>
      <c r="G71" s="108">
        <f t="shared" si="20"/>
        <v>0</v>
      </c>
      <c r="H71" s="113">
        <f t="shared" si="15"/>
        <v>0</v>
      </c>
      <c r="I71" s="107">
        <f t="shared" si="16"/>
        <v>0</v>
      </c>
      <c r="J71" s="110">
        <f t="shared" si="17"/>
        <v>47</v>
      </c>
      <c r="K71" s="111">
        <f t="shared" si="7"/>
        <v>1</v>
      </c>
      <c r="L71" s="116">
        <f t="shared" si="8"/>
        <v>12</v>
      </c>
      <c r="M71" s="108">
        <f t="shared" si="9"/>
        <v>0</v>
      </c>
      <c r="N71" s="113">
        <f t="shared" si="10"/>
        <v>0</v>
      </c>
      <c r="O71" s="113">
        <f t="shared" si="18"/>
        <v>0</v>
      </c>
      <c r="P71" s="108">
        <f t="shared" si="23"/>
        <v>0</v>
      </c>
      <c r="Q71" s="113">
        <f t="shared" si="23"/>
        <v>0</v>
      </c>
      <c r="R71" s="107">
        <f t="shared" si="21"/>
        <v>0</v>
      </c>
      <c r="S71" s="114" t="str">
        <f t="shared" si="19"/>
        <v/>
      </c>
      <c r="T71" s="252"/>
      <c r="U71" s="252"/>
      <c r="V71" s="252"/>
      <c r="W71" s="252"/>
      <c r="X71" s="252"/>
      <c r="Y71" s="252"/>
      <c r="Z71" s="252"/>
      <c r="AA71" s="252"/>
      <c r="AB71" s="252"/>
      <c r="AC71" s="252"/>
      <c r="AD71" s="252"/>
      <c r="AE71" s="252"/>
      <c r="AF71" s="252"/>
    </row>
    <row r="72" spans="1:32" s="117" customFormat="1" ht="13.5" customHeight="1" x14ac:dyDescent="0.3">
      <c r="A72" s="102">
        <f t="shared" si="12"/>
        <v>0</v>
      </c>
      <c r="B72" s="103">
        <f t="shared" si="13"/>
        <v>17349</v>
      </c>
      <c r="C72" s="104">
        <f t="shared" si="14"/>
        <v>47.50277777777778</v>
      </c>
      <c r="D72" s="105">
        <f t="shared" si="4"/>
        <v>47.498973305954827</v>
      </c>
      <c r="E72" s="106">
        <f t="shared" si="5"/>
        <v>0</v>
      </c>
      <c r="F72" s="107">
        <f t="shared" si="6"/>
        <v>0</v>
      </c>
      <c r="G72" s="108">
        <f t="shared" si="20"/>
        <v>0</v>
      </c>
      <c r="H72" s="113">
        <f t="shared" si="15"/>
        <v>0</v>
      </c>
      <c r="I72" s="107">
        <f t="shared" si="16"/>
        <v>0</v>
      </c>
      <c r="J72" s="110">
        <f t="shared" si="17"/>
        <v>48</v>
      </c>
      <c r="K72" s="111">
        <f t="shared" si="7"/>
        <v>1</v>
      </c>
      <c r="L72" s="116">
        <f t="shared" si="8"/>
        <v>12</v>
      </c>
      <c r="M72" s="108">
        <f t="shared" si="9"/>
        <v>0</v>
      </c>
      <c r="N72" s="113">
        <f t="shared" si="10"/>
        <v>0</v>
      </c>
      <c r="O72" s="113">
        <f t="shared" si="18"/>
        <v>0</v>
      </c>
      <c r="P72" s="108">
        <f t="shared" si="23"/>
        <v>0</v>
      </c>
      <c r="Q72" s="113">
        <f t="shared" si="23"/>
        <v>0</v>
      </c>
      <c r="R72" s="107">
        <f t="shared" si="21"/>
        <v>0</v>
      </c>
      <c r="S72" s="114" t="str">
        <f t="shared" si="19"/>
        <v/>
      </c>
      <c r="T72" s="252"/>
      <c r="U72" s="252"/>
      <c r="V72" s="252"/>
      <c r="W72" s="252"/>
      <c r="X72" s="252"/>
      <c r="Y72" s="252"/>
      <c r="Z72" s="252"/>
      <c r="AA72" s="252"/>
      <c r="AB72" s="252"/>
      <c r="AC72" s="252"/>
      <c r="AD72" s="252"/>
      <c r="AE72" s="252"/>
      <c r="AF72" s="252"/>
    </row>
    <row r="73" spans="1:32" s="117" customFormat="1" ht="13.5" customHeight="1" x14ac:dyDescent="0.3">
      <c r="A73" s="102">
        <f t="shared" si="12"/>
        <v>0</v>
      </c>
      <c r="B73" s="103">
        <f t="shared" si="13"/>
        <v>17715</v>
      </c>
      <c r="C73" s="104">
        <f t="shared" si="14"/>
        <v>48.50277777777778</v>
      </c>
      <c r="D73" s="105">
        <f t="shared" si="4"/>
        <v>48.501026694045173</v>
      </c>
      <c r="E73" s="106">
        <f t="shared" si="5"/>
        <v>0</v>
      </c>
      <c r="F73" s="107">
        <f t="shared" si="6"/>
        <v>0</v>
      </c>
      <c r="G73" s="108">
        <f t="shared" si="20"/>
        <v>0</v>
      </c>
      <c r="H73" s="113">
        <f t="shared" si="15"/>
        <v>0</v>
      </c>
      <c r="I73" s="107">
        <f t="shared" si="16"/>
        <v>0</v>
      </c>
      <c r="J73" s="110">
        <f t="shared" si="17"/>
        <v>49</v>
      </c>
      <c r="K73" s="111">
        <f t="shared" si="7"/>
        <v>1</v>
      </c>
      <c r="L73" s="116">
        <f t="shared" si="8"/>
        <v>12</v>
      </c>
      <c r="M73" s="108">
        <f t="shared" si="9"/>
        <v>0</v>
      </c>
      <c r="N73" s="113">
        <f t="shared" si="10"/>
        <v>0</v>
      </c>
      <c r="O73" s="113">
        <f t="shared" si="18"/>
        <v>0</v>
      </c>
      <c r="P73" s="108">
        <f t="shared" si="23"/>
        <v>0</v>
      </c>
      <c r="Q73" s="113">
        <f t="shared" si="23"/>
        <v>0</v>
      </c>
      <c r="R73" s="107">
        <f t="shared" si="21"/>
        <v>0</v>
      </c>
      <c r="S73" s="114" t="str">
        <f t="shared" si="19"/>
        <v/>
      </c>
      <c r="T73" s="252"/>
      <c r="U73" s="252"/>
      <c r="V73" s="252"/>
      <c r="W73" s="252"/>
      <c r="X73" s="252"/>
      <c r="Y73" s="252"/>
      <c r="Z73" s="252"/>
      <c r="AA73" s="252"/>
      <c r="AB73" s="252"/>
      <c r="AC73" s="252"/>
      <c r="AD73" s="252"/>
      <c r="AE73" s="252"/>
      <c r="AF73" s="252"/>
    </row>
    <row r="74" spans="1:32" s="117" customFormat="1" ht="13.5" customHeight="1" x14ac:dyDescent="0.3">
      <c r="A74" s="102">
        <f t="shared" si="12"/>
        <v>0</v>
      </c>
      <c r="B74" s="103">
        <f t="shared" si="13"/>
        <v>18080</v>
      </c>
      <c r="C74" s="104">
        <f t="shared" si="14"/>
        <v>49.50277777777778</v>
      </c>
      <c r="D74" s="105">
        <f t="shared" si="4"/>
        <v>49.500342231348391</v>
      </c>
      <c r="E74" s="106">
        <f t="shared" si="5"/>
        <v>0</v>
      </c>
      <c r="F74" s="107">
        <f t="shared" si="6"/>
        <v>0</v>
      </c>
      <c r="G74" s="108">
        <f t="shared" si="20"/>
        <v>0</v>
      </c>
      <c r="H74" s="113">
        <f t="shared" si="15"/>
        <v>0</v>
      </c>
      <c r="I74" s="107">
        <f t="shared" si="16"/>
        <v>0</v>
      </c>
      <c r="J74" s="110">
        <f t="shared" si="17"/>
        <v>50</v>
      </c>
      <c r="K74" s="111">
        <f t="shared" si="7"/>
        <v>1</v>
      </c>
      <c r="L74" s="116">
        <f t="shared" si="8"/>
        <v>12</v>
      </c>
      <c r="M74" s="108">
        <f t="shared" si="9"/>
        <v>0</v>
      </c>
      <c r="N74" s="113">
        <f t="shared" si="10"/>
        <v>0</v>
      </c>
      <c r="O74" s="113">
        <f t="shared" si="18"/>
        <v>0</v>
      </c>
      <c r="P74" s="108">
        <f t="shared" ref="P74:Q89" si="24">M74+P73</f>
        <v>0</v>
      </c>
      <c r="Q74" s="113">
        <f t="shared" si="24"/>
        <v>0</v>
      </c>
      <c r="R74" s="107">
        <f t="shared" si="21"/>
        <v>0</v>
      </c>
      <c r="S74" s="114" t="str">
        <f t="shared" si="19"/>
        <v/>
      </c>
      <c r="T74" s="252"/>
      <c r="U74" s="252"/>
      <c r="V74" s="252"/>
      <c r="W74" s="252"/>
      <c r="X74" s="252"/>
      <c r="Y74" s="252"/>
      <c r="Z74" s="252"/>
      <c r="AA74" s="252"/>
      <c r="AB74" s="252"/>
      <c r="AC74" s="252"/>
      <c r="AD74" s="252"/>
      <c r="AE74" s="252"/>
      <c r="AF74" s="252"/>
    </row>
    <row r="75" spans="1:32" s="117" customFormat="1" ht="13.5" customHeight="1" x14ac:dyDescent="0.3">
      <c r="A75" s="102">
        <f t="shared" si="12"/>
        <v>0</v>
      </c>
      <c r="B75" s="103">
        <f t="shared" si="13"/>
        <v>18445</v>
      </c>
      <c r="C75" s="104">
        <f t="shared" si="14"/>
        <v>50.50277777777778</v>
      </c>
      <c r="D75" s="105">
        <f t="shared" si="4"/>
        <v>50.499657768651609</v>
      </c>
      <c r="E75" s="106">
        <f t="shared" si="5"/>
        <v>0</v>
      </c>
      <c r="F75" s="107">
        <f t="shared" si="6"/>
        <v>0</v>
      </c>
      <c r="G75" s="108">
        <f t="shared" si="20"/>
        <v>0</v>
      </c>
      <c r="H75" s="113">
        <f t="shared" si="15"/>
        <v>0</v>
      </c>
      <c r="I75" s="107">
        <f t="shared" si="16"/>
        <v>0</v>
      </c>
      <c r="J75" s="110">
        <f t="shared" si="17"/>
        <v>51</v>
      </c>
      <c r="K75" s="111">
        <f t="shared" si="7"/>
        <v>1</v>
      </c>
      <c r="L75" s="116">
        <f t="shared" si="8"/>
        <v>12</v>
      </c>
      <c r="M75" s="108">
        <f t="shared" si="9"/>
        <v>0</v>
      </c>
      <c r="N75" s="113">
        <f t="shared" si="10"/>
        <v>0</v>
      </c>
      <c r="O75" s="113">
        <f t="shared" si="18"/>
        <v>0</v>
      </c>
      <c r="P75" s="108">
        <f t="shared" si="24"/>
        <v>0</v>
      </c>
      <c r="Q75" s="113">
        <f t="shared" si="24"/>
        <v>0</v>
      </c>
      <c r="R75" s="107">
        <f t="shared" si="21"/>
        <v>0</v>
      </c>
      <c r="S75" s="114" t="str">
        <f t="shared" si="19"/>
        <v/>
      </c>
      <c r="T75" s="252"/>
      <c r="U75" s="252"/>
      <c r="V75" s="252"/>
      <c r="W75" s="252"/>
      <c r="X75" s="252"/>
      <c r="Y75" s="252"/>
      <c r="Z75" s="252"/>
      <c r="AA75" s="252"/>
      <c r="AB75" s="252"/>
      <c r="AC75" s="252"/>
      <c r="AD75" s="252"/>
      <c r="AE75" s="252"/>
      <c r="AF75" s="252"/>
    </row>
    <row r="76" spans="1:32" s="117" customFormat="1" ht="13.5" customHeight="1" x14ac:dyDescent="0.3">
      <c r="A76" s="102">
        <f t="shared" si="12"/>
        <v>0</v>
      </c>
      <c r="B76" s="103">
        <f t="shared" si="13"/>
        <v>18810</v>
      </c>
      <c r="C76" s="104">
        <f t="shared" si="14"/>
        <v>51.50277777777778</v>
      </c>
      <c r="D76" s="105">
        <f t="shared" si="4"/>
        <v>51.498973305954827</v>
      </c>
      <c r="E76" s="106">
        <f t="shared" si="5"/>
        <v>0</v>
      </c>
      <c r="F76" s="107">
        <f t="shared" si="6"/>
        <v>0</v>
      </c>
      <c r="G76" s="108">
        <f t="shared" si="20"/>
        <v>0</v>
      </c>
      <c r="H76" s="113">
        <f t="shared" si="15"/>
        <v>0</v>
      </c>
      <c r="I76" s="107">
        <f t="shared" si="16"/>
        <v>0</v>
      </c>
      <c r="J76" s="110">
        <f t="shared" si="17"/>
        <v>52</v>
      </c>
      <c r="K76" s="111">
        <f t="shared" si="7"/>
        <v>1</v>
      </c>
      <c r="L76" s="116">
        <f t="shared" si="8"/>
        <v>12</v>
      </c>
      <c r="M76" s="108">
        <f t="shared" si="9"/>
        <v>0</v>
      </c>
      <c r="N76" s="113">
        <f t="shared" si="10"/>
        <v>0</v>
      </c>
      <c r="O76" s="113">
        <f t="shared" si="18"/>
        <v>0</v>
      </c>
      <c r="P76" s="108">
        <f t="shared" si="24"/>
        <v>0</v>
      </c>
      <c r="Q76" s="113">
        <f t="shared" si="24"/>
        <v>0</v>
      </c>
      <c r="R76" s="107">
        <f t="shared" si="21"/>
        <v>0</v>
      </c>
      <c r="S76" s="114" t="str">
        <f t="shared" si="19"/>
        <v/>
      </c>
      <c r="T76" s="252"/>
      <c r="U76" s="252"/>
      <c r="V76" s="252"/>
      <c r="W76" s="252"/>
      <c r="X76" s="252"/>
      <c r="Y76" s="252"/>
      <c r="Z76" s="252"/>
      <c r="AA76" s="252"/>
      <c r="AB76" s="252"/>
      <c r="AC76" s="252"/>
      <c r="AD76" s="252"/>
      <c r="AE76" s="252"/>
      <c r="AF76" s="252"/>
    </row>
    <row r="77" spans="1:32" s="117" customFormat="1" ht="13.5" customHeight="1" x14ac:dyDescent="0.3">
      <c r="A77" s="102">
        <f t="shared" si="12"/>
        <v>0</v>
      </c>
      <c r="B77" s="103">
        <f t="shared" si="13"/>
        <v>19176</v>
      </c>
      <c r="C77" s="104">
        <f t="shared" si="14"/>
        <v>52.50277777777778</v>
      </c>
      <c r="D77" s="105">
        <f t="shared" si="4"/>
        <v>52.501026694045173</v>
      </c>
      <c r="E77" s="106">
        <f t="shared" si="5"/>
        <v>0</v>
      </c>
      <c r="F77" s="107">
        <f t="shared" si="6"/>
        <v>0</v>
      </c>
      <c r="G77" s="108">
        <f t="shared" si="20"/>
        <v>0</v>
      </c>
      <c r="H77" s="113">
        <f t="shared" si="15"/>
        <v>0</v>
      </c>
      <c r="I77" s="107">
        <f t="shared" si="16"/>
        <v>0</v>
      </c>
      <c r="J77" s="110">
        <f t="shared" si="17"/>
        <v>53</v>
      </c>
      <c r="K77" s="111">
        <f t="shared" si="7"/>
        <v>1</v>
      </c>
      <c r="L77" s="116">
        <f t="shared" si="8"/>
        <v>12</v>
      </c>
      <c r="M77" s="108">
        <f t="shared" si="9"/>
        <v>0</v>
      </c>
      <c r="N77" s="113">
        <f t="shared" si="10"/>
        <v>0</v>
      </c>
      <c r="O77" s="113">
        <f t="shared" si="18"/>
        <v>0</v>
      </c>
      <c r="P77" s="108">
        <f t="shared" si="24"/>
        <v>0</v>
      </c>
      <c r="Q77" s="113">
        <f t="shared" si="24"/>
        <v>0</v>
      </c>
      <c r="R77" s="107">
        <f t="shared" si="21"/>
        <v>0</v>
      </c>
      <c r="S77" s="114" t="str">
        <f t="shared" si="19"/>
        <v/>
      </c>
      <c r="T77" s="252"/>
      <c r="U77" s="252"/>
      <c r="V77" s="252"/>
      <c r="W77" s="252"/>
      <c r="X77" s="252"/>
      <c r="Y77" s="252"/>
      <c r="Z77" s="252"/>
      <c r="AA77" s="252"/>
      <c r="AB77" s="252"/>
      <c r="AC77" s="252"/>
      <c r="AD77" s="252"/>
      <c r="AE77" s="252"/>
      <c r="AF77" s="252"/>
    </row>
    <row r="78" spans="1:32" s="117" customFormat="1" ht="13.5" customHeight="1" x14ac:dyDescent="0.3">
      <c r="A78" s="102">
        <f t="shared" si="12"/>
        <v>0</v>
      </c>
      <c r="B78" s="103">
        <f t="shared" si="13"/>
        <v>19541</v>
      </c>
      <c r="C78" s="104">
        <f t="shared" si="14"/>
        <v>53.50277777777778</v>
      </c>
      <c r="D78" s="105">
        <f t="shared" si="4"/>
        <v>53.500342231348391</v>
      </c>
      <c r="E78" s="106">
        <f t="shared" si="5"/>
        <v>0</v>
      </c>
      <c r="F78" s="107">
        <f t="shared" si="6"/>
        <v>0</v>
      </c>
      <c r="G78" s="108">
        <f t="shared" si="20"/>
        <v>0</v>
      </c>
      <c r="H78" s="113">
        <f t="shared" si="15"/>
        <v>0</v>
      </c>
      <c r="I78" s="107">
        <f t="shared" si="16"/>
        <v>0</v>
      </c>
      <c r="J78" s="110">
        <f t="shared" si="17"/>
        <v>54</v>
      </c>
      <c r="K78" s="111">
        <f t="shared" si="7"/>
        <v>1</v>
      </c>
      <c r="L78" s="116">
        <f t="shared" si="8"/>
        <v>12</v>
      </c>
      <c r="M78" s="108">
        <f t="shared" si="9"/>
        <v>0</v>
      </c>
      <c r="N78" s="113">
        <f t="shared" si="10"/>
        <v>0</v>
      </c>
      <c r="O78" s="113">
        <f t="shared" si="18"/>
        <v>0</v>
      </c>
      <c r="P78" s="108">
        <f t="shared" si="24"/>
        <v>0</v>
      </c>
      <c r="Q78" s="113">
        <f t="shared" si="24"/>
        <v>0</v>
      </c>
      <c r="R78" s="107">
        <f t="shared" si="21"/>
        <v>0</v>
      </c>
      <c r="S78" s="114" t="str">
        <f t="shared" si="19"/>
        <v/>
      </c>
      <c r="T78" s="252"/>
      <c r="U78" s="252"/>
      <c r="V78" s="252"/>
      <c r="W78" s="252"/>
      <c r="X78" s="252"/>
      <c r="Y78" s="252"/>
      <c r="Z78" s="252"/>
      <c r="AA78" s="252"/>
      <c r="AB78" s="252"/>
      <c r="AC78" s="252"/>
      <c r="AD78" s="252"/>
      <c r="AE78" s="252"/>
      <c r="AF78" s="252"/>
    </row>
    <row r="79" spans="1:32" s="117" customFormat="1" ht="13.5" customHeight="1" x14ac:dyDescent="0.3">
      <c r="A79" s="102">
        <f t="shared" si="12"/>
        <v>0</v>
      </c>
      <c r="B79" s="103">
        <f t="shared" si="13"/>
        <v>19906</v>
      </c>
      <c r="C79" s="104">
        <f t="shared" si="14"/>
        <v>54.50277777777778</v>
      </c>
      <c r="D79" s="105">
        <f t="shared" si="4"/>
        <v>54.499657768651609</v>
      </c>
      <c r="E79" s="106">
        <f t="shared" si="5"/>
        <v>0</v>
      </c>
      <c r="F79" s="107">
        <f t="shared" si="6"/>
        <v>0</v>
      </c>
      <c r="G79" s="108">
        <f t="shared" si="20"/>
        <v>0</v>
      </c>
      <c r="H79" s="113">
        <f t="shared" si="15"/>
        <v>0</v>
      </c>
      <c r="I79" s="107">
        <f t="shared" si="16"/>
        <v>0</v>
      </c>
      <c r="J79" s="110">
        <f t="shared" si="17"/>
        <v>55</v>
      </c>
      <c r="K79" s="111">
        <f t="shared" si="7"/>
        <v>1</v>
      </c>
      <c r="L79" s="116">
        <f t="shared" si="8"/>
        <v>12</v>
      </c>
      <c r="M79" s="108">
        <f t="shared" si="9"/>
        <v>0</v>
      </c>
      <c r="N79" s="113">
        <f t="shared" si="10"/>
        <v>0</v>
      </c>
      <c r="O79" s="113">
        <f t="shared" si="18"/>
        <v>0</v>
      </c>
      <c r="P79" s="108">
        <f t="shared" si="24"/>
        <v>0</v>
      </c>
      <c r="Q79" s="113">
        <f t="shared" si="24"/>
        <v>0</v>
      </c>
      <c r="R79" s="107">
        <f t="shared" si="21"/>
        <v>0</v>
      </c>
      <c r="S79" s="114" t="str">
        <f t="shared" si="19"/>
        <v/>
      </c>
      <c r="T79" s="252"/>
      <c r="U79" s="252"/>
      <c r="V79" s="252"/>
      <c r="W79" s="252"/>
      <c r="X79" s="252"/>
      <c r="Y79" s="252"/>
      <c r="Z79" s="252"/>
      <c r="AA79" s="252"/>
      <c r="AB79" s="252"/>
      <c r="AC79" s="252"/>
      <c r="AD79" s="252"/>
      <c r="AE79" s="252"/>
      <c r="AF79" s="252"/>
    </row>
    <row r="80" spans="1:32" s="115" customFormat="1" ht="13.5" customHeight="1" x14ac:dyDescent="0.3">
      <c r="A80" s="102">
        <f t="shared" si="12"/>
        <v>0</v>
      </c>
      <c r="B80" s="103">
        <f t="shared" si="13"/>
        <v>20271</v>
      </c>
      <c r="C80" s="104">
        <f t="shared" si="14"/>
        <v>55.50277777777778</v>
      </c>
      <c r="D80" s="105">
        <f t="shared" si="4"/>
        <v>55.498973305954827</v>
      </c>
      <c r="E80" s="106">
        <f t="shared" si="5"/>
        <v>0</v>
      </c>
      <c r="F80" s="107">
        <f t="shared" si="6"/>
        <v>0</v>
      </c>
      <c r="G80" s="108">
        <f t="shared" si="20"/>
        <v>0</v>
      </c>
      <c r="H80" s="113">
        <f t="shared" si="15"/>
        <v>0</v>
      </c>
      <c r="I80" s="107">
        <f t="shared" si="16"/>
        <v>0</v>
      </c>
      <c r="J80" s="110">
        <f t="shared" si="17"/>
        <v>56</v>
      </c>
      <c r="K80" s="111">
        <f t="shared" si="7"/>
        <v>1</v>
      </c>
      <c r="L80" s="116">
        <f t="shared" si="8"/>
        <v>12</v>
      </c>
      <c r="M80" s="108">
        <f t="shared" si="9"/>
        <v>0</v>
      </c>
      <c r="N80" s="113">
        <f t="shared" si="10"/>
        <v>0</v>
      </c>
      <c r="O80" s="113">
        <f t="shared" si="18"/>
        <v>0</v>
      </c>
      <c r="P80" s="108">
        <f t="shared" si="24"/>
        <v>0</v>
      </c>
      <c r="Q80" s="113">
        <f t="shared" si="24"/>
        <v>0</v>
      </c>
      <c r="R80" s="107">
        <f t="shared" si="21"/>
        <v>0</v>
      </c>
      <c r="S80" s="114" t="str">
        <f t="shared" si="19"/>
        <v/>
      </c>
      <c r="T80" s="251"/>
      <c r="U80" s="251"/>
      <c r="V80" s="251"/>
      <c r="W80" s="251"/>
      <c r="X80" s="251"/>
      <c r="Y80" s="251"/>
      <c r="Z80" s="251"/>
      <c r="AA80" s="251"/>
      <c r="AB80" s="251"/>
      <c r="AC80" s="251"/>
      <c r="AD80" s="251"/>
      <c r="AE80" s="251"/>
      <c r="AF80" s="251"/>
    </row>
    <row r="81" spans="1:32" s="117" customFormat="1" ht="13.5" customHeight="1" x14ac:dyDescent="0.3">
      <c r="A81" s="102">
        <f t="shared" si="12"/>
        <v>0</v>
      </c>
      <c r="B81" s="103">
        <f t="shared" si="13"/>
        <v>20637</v>
      </c>
      <c r="C81" s="104">
        <f t="shared" si="14"/>
        <v>56.50277777777778</v>
      </c>
      <c r="D81" s="105">
        <f t="shared" si="4"/>
        <v>56.501026694045173</v>
      </c>
      <c r="E81" s="106">
        <f t="shared" si="5"/>
        <v>0</v>
      </c>
      <c r="F81" s="107">
        <f t="shared" si="6"/>
        <v>0</v>
      </c>
      <c r="G81" s="108">
        <f t="shared" si="20"/>
        <v>0</v>
      </c>
      <c r="H81" s="113">
        <f t="shared" si="15"/>
        <v>0</v>
      </c>
      <c r="I81" s="107">
        <f t="shared" si="16"/>
        <v>0</v>
      </c>
      <c r="J81" s="110">
        <f t="shared" si="17"/>
        <v>57</v>
      </c>
      <c r="K81" s="111">
        <f t="shared" si="7"/>
        <v>1</v>
      </c>
      <c r="L81" s="116">
        <f t="shared" si="8"/>
        <v>12</v>
      </c>
      <c r="M81" s="108">
        <f t="shared" si="9"/>
        <v>0</v>
      </c>
      <c r="N81" s="113">
        <f t="shared" si="10"/>
        <v>0</v>
      </c>
      <c r="O81" s="113">
        <f t="shared" si="18"/>
        <v>0</v>
      </c>
      <c r="P81" s="108">
        <f t="shared" si="24"/>
        <v>0</v>
      </c>
      <c r="Q81" s="113">
        <f t="shared" si="24"/>
        <v>0</v>
      </c>
      <c r="R81" s="107">
        <f t="shared" si="21"/>
        <v>0</v>
      </c>
      <c r="S81" s="114" t="str">
        <f t="shared" si="19"/>
        <v/>
      </c>
      <c r="T81" s="252"/>
      <c r="U81" s="252"/>
      <c r="V81" s="252"/>
      <c r="W81" s="252"/>
      <c r="X81" s="252"/>
      <c r="Y81" s="252"/>
      <c r="Z81" s="252"/>
      <c r="AA81" s="252"/>
      <c r="AB81" s="252"/>
      <c r="AC81" s="252"/>
      <c r="AD81" s="252"/>
      <c r="AE81" s="252"/>
      <c r="AF81" s="252"/>
    </row>
    <row r="82" spans="1:32" s="117" customFormat="1" ht="13.5" customHeight="1" x14ac:dyDescent="0.3">
      <c r="A82" s="102">
        <f t="shared" si="12"/>
        <v>0</v>
      </c>
      <c r="B82" s="103">
        <f t="shared" si="13"/>
        <v>21002</v>
      </c>
      <c r="C82" s="104">
        <f t="shared" si="14"/>
        <v>57.50277777777778</v>
      </c>
      <c r="D82" s="105">
        <f t="shared" si="4"/>
        <v>57.500342231348391</v>
      </c>
      <c r="E82" s="106">
        <f t="shared" si="5"/>
        <v>0</v>
      </c>
      <c r="F82" s="107">
        <f t="shared" si="6"/>
        <v>0</v>
      </c>
      <c r="G82" s="108">
        <f t="shared" si="20"/>
        <v>0</v>
      </c>
      <c r="H82" s="113">
        <f t="shared" si="15"/>
        <v>0</v>
      </c>
      <c r="I82" s="107">
        <f t="shared" si="16"/>
        <v>0</v>
      </c>
      <c r="J82" s="110">
        <f t="shared" si="17"/>
        <v>58</v>
      </c>
      <c r="K82" s="111">
        <f t="shared" si="7"/>
        <v>1</v>
      </c>
      <c r="L82" s="116">
        <f t="shared" si="8"/>
        <v>12</v>
      </c>
      <c r="M82" s="108">
        <f t="shared" si="9"/>
        <v>0</v>
      </c>
      <c r="N82" s="113">
        <f t="shared" si="10"/>
        <v>0</v>
      </c>
      <c r="O82" s="113">
        <f t="shared" si="18"/>
        <v>0</v>
      </c>
      <c r="P82" s="108">
        <f t="shared" si="24"/>
        <v>0</v>
      </c>
      <c r="Q82" s="113">
        <f t="shared" si="24"/>
        <v>0</v>
      </c>
      <c r="R82" s="107">
        <f t="shared" si="21"/>
        <v>0</v>
      </c>
      <c r="S82" s="114" t="str">
        <f t="shared" si="19"/>
        <v/>
      </c>
      <c r="T82" s="252"/>
      <c r="U82" s="252"/>
      <c r="V82" s="252"/>
      <c r="W82" s="252"/>
      <c r="X82" s="252"/>
      <c r="Y82" s="252"/>
      <c r="Z82" s="252"/>
      <c r="AA82" s="252"/>
      <c r="AB82" s="252"/>
      <c r="AC82" s="252"/>
      <c r="AD82" s="252"/>
      <c r="AE82" s="252"/>
      <c r="AF82" s="252"/>
    </row>
    <row r="83" spans="1:32" s="117" customFormat="1" ht="13.5" customHeight="1" x14ac:dyDescent="0.3">
      <c r="A83" s="102">
        <f t="shared" si="12"/>
        <v>0</v>
      </c>
      <c r="B83" s="103">
        <f t="shared" si="13"/>
        <v>21367</v>
      </c>
      <c r="C83" s="104">
        <f t="shared" si="14"/>
        <v>58.50277777777778</v>
      </c>
      <c r="D83" s="105">
        <f t="shared" si="4"/>
        <v>58.499657768651609</v>
      </c>
      <c r="E83" s="106">
        <f t="shared" si="5"/>
        <v>0</v>
      </c>
      <c r="F83" s="107">
        <f t="shared" si="6"/>
        <v>0</v>
      </c>
      <c r="G83" s="108">
        <f t="shared" si="20"/>
        <v>0</v>
      </c>
      <c r="H83" s="113">
        <f t="shared" si="15"/>
        <v>0</v>
      </c>
      <c r="I83" s="107">
        <f t="shared" si="16"/>
        <v>0</v>
      </c>
      <c r="J83" s="110">
        <f t="shared" si="17"/>
        <v>59</v>
      </c>
      <c r="K83" s="111">
        <f t="shared" si="7"/>
        <v>1</v>
      </c>
      <c r="L83" s="116">
        <f t="shared" si="8"/>
        <v>12</v>
      </c>
      <c r="M83" s="108">
        <f t="shared" si="9"/>
        <v>0</v>
      </c>
      <c r="N83" s="113">
        <f t="shared" si="10"/>
        <v>0</v>
      </c>
      <c r="O83" s="113">
        <f t="shared" si="18"/>
        <v>0</v>
      </c>
      <c r="P83" s="108">
        <f t="shared" si="24"/>
        <v>0</v>
      </c>
      <c r="Q83" s="113">
        <f t="shared" si="24"/>
        <v>0</v>
      </c>
      <c r="R83" s="107">
        <f t="shared" si="21"/>
        <v>0</v>
      </c>
      <c r="S83" s="114" t="str">
        <f t="shared" si="19"/>
        <v/>
      </c>
      <c r="T83" s="252"/>
      <c r="U83" s="252"/>
      <c r="V83" s="252"/>
      <c r="W83" s="252"/>
      <c r="X83" s="252"/>
      <c r="Y83" s="252"/>
      <c r="Z83" s="252"/>
      <c r="AA83" s="252"/>
      <c r="AB83" s="252"/>
      <c r="AC83" s="252"/>
      <c r="AD83" s="252"/>
      <c r="AE83" s="252"/>
      <c r="AF83" s="252"/>
    </row>
    <row r="84" spans="1:32" s="117" customFormat="1" ht="13.5" customHeight="1" x14ac:dyDescent="0.3">
      <c r="A84" s="102">
        <f t="shared" si="12"/>
        <v>0</v>
      </c>
      <c r="B84" s="103">
        <f t="shared" si="13"/>
        <v>21732</v>
      </c>
      <c r="C84" s="104">
        <f t="shared" si="14"/>
        <v>59.50277777777778</v>
      </c>
      <c r="D84" s="105">
        <f t="shared" si="4"/>
        <v>59.498973305954827</v>
      </c>
      <c r="E84" s="106">
        <f t="shared" si="5"/>
        <v>0</v>
      </c>
      <c r="F84" s="107">
        <f t="shared" si="6"/>
        <v>0</v>
      </c>
      <c r="G84" s="108">
        <f t="shared" si="20"/>
        <v>0</v>
      </c>
      <c r="H84" s="113">
        <f t="shared" si="15"/>
        <v>0</v>
      </c>
      <c r="I84" s="107">
        <f t="shared" si="16"/>
        <v>0</v>
      </c>
      <c r="J84" s="110">
        <f t="shared" si="17"/>
        <v>60</v>
      </c>
      <c r="K84" s="111">
        <f t="shared" si="7"/>
        <v>1</v>
      </c>
      <c r="L84" s="116">
        <f t="shared" si="8"/>
        <v>12</v>
      </c>
      <c r="M84" s="108">
        <f t="shared" si="9"/>
        <v>0</v>
      </c>
      <c r="N84" s="113">
        <f t="shared" si="10"/>
        <v>0</v>
      </c>
      <c r="O84" s="113">
        <f t="shared" si="18"/>
        <v>0</v>
      </c>
      <c r="P84" s="108">
        <f t="shared" si="24"/>
        <v>0</v>
      </c>
      <c r="Q84" s="113">
        <f t="shared" si="24"/>
        <v>0</v>
      </c>
      <c r="R84" s="107">
        <f t="shared" si="21"/>
        <v>0</v>
      </c>
      <c r="S84" s="114" t="str">
        <f t="shared" si="19"/>
        <v/>
      </c>
      <c r="T84" s="252"/>
      <c r="U84" s="252"/>
      <c r="V84" s="252"/>
      <c r="W84" s="252"/>
      <c r="X84" s="252"/>
      <c r="Y84" s="252"/>
      <c r="Z84" s="252"/>
      <c r="AA84" s="252"/>
      <c r="AB84" s="252"/>
      <c r="AC84" s="252"/>
      <c r="AD84" s="252"/>
      <c r="AE84" s="252"/>
      <c r="AF84" s="252"/>
    </row>
    <row r="85" spans="1:32" s="117" customFormat="1" ht="13.5" customHeight="1" x14ac:dyDescent="0.3">
      <c r="A85" s="102">
        <f t="shared" si="12"/>
        <v>0</v>
      </c>
      <c r="B85" s="103">
        <f t="shared" si="13"/>
        <v>22098</v>
      </c>
      <c r="C85" s="104">
        <f t="shared" si="14"/>
        <v>60.50277777777778</v>
      </c>
      <c r="D85" s="105">
        <f t="shared" si="4"/>
        <v>60.501026694045173</v>
      </c>
      <c r="E85" s="106">
        <f t="shared" si="5"/>
        <v>0</v>
      </c>
      <c r="F85" s="107">
        <f t="shared" si="6"/>
        <v>0</v>
      </c>
      <c r="G85" s="108">
        <f t="shared" si="20"/>
        <v>0</v>
      </c>
      <c r="H85" s="113">
        <f t="shared" si="15"/>
        <v>0</v>
      </c>
      <c r="I85" s="107">
        <f t="shared" si="16"/>
        <v>0</v>
      </c>
      <c r="J85" s="110">
        <f t="shared" si="17"/>
        <v>61</v>
      </c>
      <c r="K85" s="111">
        <f t="shared" si="7"/>
        <v>1</v>
      </c>
      <c r="L85" s="116">
        <f t="shared" si="8"/>
        <v>12</v>
      </c>
      <c r="M85" s="108">
        <f t="shared" si="9"/>
        <v>0</v>
      </c>
      <c r="N85" s="113">
        <f t="shared" si="10"/>
        <v>0</v>
      </c>
      <c r="O85" s="113">
        <f t="shared" si="18"/>
        <v>0</v>
      </c>
      <c r="P85" s="108">
        <f t="shared" si="24"/>
        <v>0</v>
      </c>
      <c r="Q85" s="113">
        <f t="shared" si="24"/>
        <v>0</v>
      </c>
      <c r="R85" s="107">
        <f t="shared" si="21"/>
        <v>0</v>
      </c>
      <c r="S85" s="114" t="str">
        <f t="shared" si="19"/>
        <v/>
      </c>
      <c r="T85" s="252"/>
      <c r="U85" s="252"/>
      <c r="V85" s="252"/>
      <c r="W85" s="252"/>
      <c r="X85" s="252"/>
      <c r="Y85" s="252"/>
      <c r="Z85" s="252"/>
      <c r="AA85" s="252"/>
      <c r="AB85" s="252"/>
      <c r="AC85" s="252"/>
      <c r="AD85" s="252"/>
      <c r="AE85" s="252"/>
      <c r="AF85" s="252"/>
    </row>
    <row r="86" spans="1:32" s="117" customFormat="1" ht="13.5" customHeight="1" x14ac:dyDescent="0.3">
      <c r="A86" s="102">
        <f t="shared" si="12"/>
        <v>0</v>
      </c>
      <c r="B86" s="103">
        <f t="shared" si="13"/>
        <v>22463</v>
      </c>
      <c r="C86" s="104">
        <f t="shared" si="14"/>
        <v>61.50277777777778</v>
      </c>
      <c r="D86" s="105">
        <f t="shared" si="4"/>
        <v>61.500342231348391</v>
      </c>
      <c r="E86" s="106">
        <f t="shared" si="5"/>
        <v>0</v>
      </c>
      <c r="F86" s="107">
        <f t="shared" si="6"/>
        <v>0</v>
      </c>
      <c r="G86" s="108">
        <f t="shared" si="20"/>
        <v>0</v>
      </c>
      <c r="H86" s="113">
        <f t="shared" si="15"/>
        <v>0</v>
      </c>
      <c r="I86" s="107">
        <f t="shared" si="16"/>
        <v>0</v>
      </c>
      <c r="J86" s="110">
        <f t="shared" si="17"/>
        <v>62</v>
      </c>
      <c r="K86" s="111">
        <f t="shared" si="7"/>
        <v>1</v>
      </c>
      <c r="L86" s="116">
        <f t="shared" si="8"/>
        <v>12</v>
      </c>
      <c r="M86" s="108">
        <f t="shared" si="9"/>
        <v>0</v>
      </c>
      <c r="N86" s="113">
        <f t="shared" si="10"/>
        <v>0</v>
      </c>
      <c r="O86" s="113">
        <f t="shared" si="18"/>
        <v>0</v>
      </c>
      <c r="P86" s="108">
        <f t="shared" si="24"/>
        <v>0</v>
      </c>
      <c r="Q86" s="113">
        <f t="shared" si="24"/>
        <v>0</v>
      </c>
      <c r="R86" s="107">
        <f t="shared" si="21"/>
        <v>0</v>
      </c>
      <c r="S86" s="118" t="str">
        <f t="shared" si="19"/>
        <v/>
      </c>
      <c r="T86" s="252"/>
      <c r="U86" s="252"/>
      <c r="V86" s="252"/>
      <c r="W86" s="252"/>
      <c r="X86" s="252"/>
      <c r="Y86" s="252"/>
      <c r="Z86" s="252"/>
      <c r="AA86" s="252"/>
      <c r="AB86" s="252"/>
      <c r="AC86" s="252"/>
      <c r="AD86" s="252"/>
      <c r="AE86" s="252"/>
      <c r="AF86" s="252"/>
    </row>
    <row r="87" spans="1:32" s="117" customFormat="1" ht="13.5" customHeight="1" x14ac:dyDescent="0.3">
      <c r="A87" s="102">
        <f t="shared" si="12"/>
        <v>0</v>
      </c>
      <c r="B87" s="103">
        <f t="shared" si="13"/>
        <v>22828</v>
      </c>
      <c r="C87" s="104">
        <f t="shared" si="14"/>
        <v>62.50277777777778</v>
      </c>
      <c r="D87" s="105">
        <f t="shared" si="4"/>
        <v>62.499657768651609</v>
      </c>
      <c r="E87" s="106">
        <f t="shared" si="5"/>
        <v>0</v>
      </c>
      <c r="F87" s="107">
        <f t="shared" si="6"/>
        <v>0</v>
      </c>
      <c r="G87" s="108">
        <f t="shared" si="20"/>
        <v>0</v>
      </c>
      <c r="H87" s="113">
        <f t="shared" si="15"/>
        <v>0</v>
      </c>
      <c r="I87" s="107">
        <f t="shared" si="16"/>
        <v>0</v>
      </c>
      <c r="J87" s="110">
        <f t="shared" si="17"/>
        <v>63</v>
      </c>
      <c r="K87" s="111">
        <f t="shared" si="7"/>
        <v>1</v>
      </c>
      <c r="L87" s="116">
        <f t="shared" si="8"/>
        <v>12</v>
      </c>
      <c r="M87" s="108">
        <f t="shared" si="9"/>
        <v>0</v>
      </c>
      <c r="N87" s="113">
        <f t="shared" si="10"/>
        <v>0</v>
      </c>
      <c r="O87" s="113">
        <f t="shared" si="18"/>
        <v>0</v>
      </c>
      <c r="P87" s="108">
        <f t="shared" si="24"/>
        <v>0</v>
      </c>
      <c r="Q87" s="113">
        <f t="shared" si="24"/>
        <v>0</v>
      </c>
      <c r="R87" s="107">
        <f t="shared" si="21"/>
        <v>0</v>
      </c>
      <c r="S87" s="118" t="str">
        <f t="shared" si="19"/>
        <v/>
      </c>
      <c r="T87" s="252"/>
      <c r="U87" s="252"/>
      <c r="V87" s="252"/>
      <c r="W87" s="252"/>
      <c r="X87" s="252"/>
      <c r="Y87" s="252"/>
      <c r="Z87" s="252"/>
      <c r="AA87" s="252"/>
      <c r="AB87" s="252"/>
      <c r="AC87" s="252"/>
      <c r="AD87" s="252"/>
      <c r="AE87" s="252"/>
      <c r="AF87" s="252"/>
    </row>
    <row r="88" spans="1:32" s="117" customFormat="1" ht="13.5" customHeight="1" x14ac:dyDescent="0.3">
      <c r="A88" s="102">
        <f t="shared" si="12"/>
        <v>0</v>
      </c>
      <c r="B88" s="103">
        <f t="shared" si="13"/>
        <v>23193</v>
      </c>
      <c r="C88" s="104">
        <f t="shared" si="14"/>
        <v>63.50277777777778</v>
      </c>
      <c r="D88" s="105">
        <f t="shared" si="4"/>
        <v>63.498973305954827</v>
      </c>
      <c r="E88" s="106">
        <f t="shared" si="5"/>
        <v>0</v>
      </c>
      <c r="F88" s="107">
        <f t="shared" si="6"/>
        <v>0</v>
      </c>
      <c r="G88" s="108">
        <f t="shared" si="20"/>
        <v>0</v>
      </c>
      <c r="H88" s="113">
        <f t="shared" si="15"/>
        <v>0</v>
      </c>
      <c r="I88" s="107">
        <f t="shared" si="16"/>
        <v>0</v>
      </c>
      <c r="J88" s="110">
        <f t="shared" si="17"/>
        <v>64</v>
      </c>
      <c r="K88" s="111">
        <f t="shared" si="7"/>
        <v>1</v>
      </c>
      <c r="L88" s="116">
        <f t="shared" si="8"/>
        <v>12</v>
      </c>
      <c r="M88" s="108">
        <f t="shared" si="9"/>
        <v>0</v>
      </c>
      <c r="N88" s="113">
        <f t="shared" si="10"/>
        <v>0</v>
      </c>
      <c r="O88" s="113">
        <f t="shared" si="18"/>
        <v>0</v>
      </c>
      <c r="P88" s="108">
        <f t="shared" si="24"/>
        <v>0</v>
      </c>
      <c r="Q88" s="113">
        <f t="shared" si="24"/>
        <v>0</v>
      </c>
      <c r="R88" s="107">
        <f t="shared" si="21"/>
        <v>0</v>
      </c>
      <c r="S88" s="118" t="str">
        <f t="shared" si="19"/>
        <v/>
      </c>
      <c r="T88" s="252"/>
      <c r="U88" s="252"/>
      <c r="V88" s="252"/>
      <c r="W88" s="252"/>
      <c r="X88" s="252"/>
      <c r="Y88" s="252"/>
      <c r="Z88" s="252"/>
      <c r="AA88" s="252"/>
      <c r="AB88" s="252"/>
      <c r="AC88" s="252"/>
      <c r="AD88" s="252"/>
      <c r="AE88" s="252"/>
      <c r="AF88" s="252"/>
    </row>
    <row r="89" spans="1:32" s="117" customFormat="1" ht="13.5" customHeight="1" x14ac:dyDescent="0.3">
      <c r="A89" s="102">
        <f t="shared" si="12"/>
        <v>0</v>
      </c>
      <c r="B89" s="103">
        <f t="shared" si="13"/>
        <v>23559</v>
      </c>
      <c r="C89" s="104">
        <f t="shared" si="14"/>
        <v>64.50277777777778</v>
      </c>
      <c r="D89" s="105">
        <f t="shared" ref="D89:D152" si="25">(B89-H$5)/365.25</f>
        <v>64.50102669404518</v>
      </c>
      <c r="E89" s="106">
        <f t="shared" ref="E89:E152" si="26">IF(C89&gt;=1,H$9,0)</f>
        <v>0</v>
      </c>
      <c r="F89" s="107">
        <f t="shared" si="6"/>
        <v>0</v>
      </c>
      <c r="G89" s="108">
        <f t="shared" si="20"/>
        <v>0</v>
      </c>
      <c r="H89" s="113">
        <f t="shared" si="15"/>
        <v>0</v>
      </c>
      <c r="I89" s="107">
        <f t="shared" si="16"/>
        <v>0</v>
      </c>
      <c r="J89" s="110">
        <f t="shared" si="17"/>
        <v>65</v>
      </c>
      <c r="K89" s="111">
        <f t="shared" si="7"/>
        <v>1</v>
      </c>
      <c r="L89" s="116">
        <f t="shared" si="8"/>
        <v>12</v>
      </c>
      <c r="M89" s="108">
        <f t="shared" si="9"/>
        <v>0</v>
      </c>
      <c r="N89" s="113">
        <f t="shared" si="10"/>
        <v>0</v>
      </c>
      <c r="O89" s="113">
        <f t="shared" si="18"/>
        <v>0</v>
      </c>
      <c r="P89" s="108">
        <f t="shared" si="24"/>
        <v>0</v>
      </c>
      <c r="Q89" s="113">
        <f t="shared" si="24"/>
        <v>0</v>
      </c>
      <c r="R89" s="107">
        <f t="shared" si="21"/>
        <v>0</v>
      </c>
      <c r="S89" s="118" t="str">
        <f t="shared" si="19"/>
        <v/>
      </c>
      <c r="T89" s="252"/>
      <c r="U89" s="252"/>
      <c r="V89" s="252"/>
      <c r="W89" s="252"/>
      <c r="X89" s="252"/>
      <c r="Y89" s="252"/>
      <c r="Z89" s="252"/>
      <c r="AA89" s="252"/>
      <c r="AB89" s="252"/>
      <c r="AC89" s="252"/>
      <c r="AD89" s="252"/>
      <c r="AE89" s="252"/>
      <c r="AF89" s="252"/>
    </row>
    <row r="90" spans="1:32" s="117" customFormat="1" ht="13.5" customHeight="1" x14ac:dyDescent="0.3">
      <c r="A90" s="102">
        <f t="shared" si="12"/>
        <v>0</v>
      </c>
      <c r="B90" s="103">
        <f t="shared" si="13"/>
        <v>23924</v>
      </c>
      <c r="C90" s="104">
        <f t="shared" si="14"/>
        <v>65.50277777777778</v>
      </c>
      <c r="D90" s="105">
        <f t="shared" si="25"/>
        <v>65.500342231348398</v>
      </c>
      <c r="E90" s="106">
        <f t="shared" si="26"/>
        <v>0</v>
      </c>
      <c r="F90" s="107">
        <f t="shared" ref="F90:F153" si="27">H90-H89</f>
        <v>0</v>
      </c>
      <c r="G90" s="108">
        <f t="shared" si="20"/>
        <v>0</v>
      </c>
      <c r="H90" s="113">
        <f t="shared" si="15"/>
        <v>0</v>
      </c>
      <c r="I90" s="107">
        <f t="shared" si="16"/>
        <v>0</v>
      </c>
      <c r="J90" s="110">
        <f t="shared" si="17"/>
        <v>66</v>
      </c>
      <c r="K90" s="111">
        <f t="shared" ref="K90:K153" si="28">L90/12</f>
        <v>1</v>
      </c>
      <c r="L90" s="116">
        <f t="shared" ref="L90:L153" si="29">MONTH(B91)+12-MONTH(B90)</f>
        <v>12</v>
      </c>
      <c r="M90" s="108">
        <f t="shared" ref="M90:M153" si="30">G90*ROUND((C91-C90)*12,1)</f>
        <v>0</v>
      </c>
      <c r="N90" s="113">
        <f t="shared" ref="N90:N153" si="31">H90*ROUND((C91-C90)*12,1)</f>
        <v>0</v>
      </c>
      <c r="O90" s="113">
        <f t="shared" si="18"/>
        <v>0</v>
      </c>
      <c r="P90" s="108">
        <f t="shared" ref="P90:Q105" si="32">M90+P89</f>
        <v>0</v>
      </c>
      <c r="Q90" s="113">
        <f t="shared" si="32"/>
        <v>0</v>
      </c>
      <c r="R90" s="107">
        <f t="shared" si="21"/>
        <v>0</v>
      </c>
      <c r="S90" s="118" t="str">
        <f t="shared" si="19"/>
        <v/>
      </c>
      <c r="T90" s="252"/>
      <c r="U90" s="252"/>
      <c r="V90" s="252"/>
      <c r="W90" s="252"/>
      <c r="X90" s="252"/>
      <c r="Y90" s="252"/>
      <c r="Z90" s="252"/>
      <c r="AA90" s="252"/>
      <c r="AB90" s="252"/>
      <c r="AC90" s="252"/>
      <c r="AD90" s="252"/>
      <c r="AE90" s="252"/>
      <c r="AF90" s="252"/>
    </row>
    <row r="91" spans="1:32" s="117" customFormat="1" ht="13.5" customHeight="1" x14ac:dyDescent="0.3">
      <c r="A91" s="102">
        <f t="shared" ref="A91:A154" si="33">IF(AND(R91&gt;=0,R90&lt;0),"Cumulative",IF(AND(O91&gt;=0,O90&lt;0),"Monthly",))</f>
        <v>0</v>
      </c>
      <c r="B91" s="103">
        <f t="shared" ref="B91:B154" si="34">DATE(YEAR(B90)+1,7,1)</f>
        <v>24289</v>
      </c>
      <c r="C91" s="104">
        <f t="shared" ref="C91:C154" si="35">C90+K90</f>
        <v>66.50277777777778</v>
      </c>
      <c r="D91" s="105">
        <f t="shared" si="25"/>
        <v>66.499657768651602</v>
      </c>
      <c r="E91" s="106">
        <f t="shared" si="26"/>
        <v>0</v>
      </c>
      <c r="F91" s="107">
        <f t="shared" si="27"/>
        <v>0</v>
      </c>
      <c r="G91" s="108">
        <f t="shared" si="20"/>
        <v>0</v>
      </c>
      <c r="H91" s="113">
        <f t="shared" ref="H91:H154" si="36">H90*(1+E91)</f>
        <v>0</v>
      </c>
      <c r="I91" s="107">
        <f t="shared" ref="I91:I154" si="37">H91-G91</f>
        <v>0</v>
      </c>
      <c r="J91" s="110">
        <f t="shared" ref="J91:J154" si="38">1+J90</f>
        <v>67</v>
      </c>
      <c r="K91" s="111">
        <f t="shared" si="28"/>
        <v>1</v>
      </c>
      <c r="L91" s="116">
        <f t="shared" si="29"/>
        <v>12</v>
      </c>
      <c r="M91" s="108">
        <f t="shared" si="30"/>
        <v>0</v>
      </c>
      <c r="N91" s="113">
        <f t="shared" si="31"/>
        <v>0</v>
      </c>
      <c r="O91" s="113">
        <f t="shared" ref="O91:O154" si="39">N91-M91</f>
        <v>0</v>
      </c>
      <c r="P91" s="108">
        <f t="shared" si="32"/>
        <v>0</v>
      </c>
      <c r="Q91" s="113">
        <f t="shared" si="32"/>
        <v>0</v>
      </c>
      <c r="R91" s="107">
        <f t="shared" si="21"/>
        <v>0</v>
      </c>
      <c r="S91" s="118" t="str">
        <f t="shared" ref="S91:S154" si="40">IF(A91&gt;0,A91,"")</f>
        <v/>
      </c>
      <c r="T91" s="252"/>
      <c r="U91" s="252"/>
      <c r="V91" s="252"/>
      <c r="W91" s="252"/>
      <c r="X91" s="252"/>
      <c r="Y91" s="252"/>
      <c r="Z91" s="252"/>
      <c r="AA91" s="252"/>
      <c r="AB91" s="252"/>
      <c r="AC91" s="252"/>
      <c r="AD91" s="252"/>
      <c r="AE91" s="252"/>
      <c r="AF91" s="252"/>
    </row>
    <row r="92" spans="1:32" s="117" customFormat="1" ht="13.5" customHeight="1" x14ac:dyDescent="0.3">
      <c r="A92" s="102">
        <f t="shared" si="33"/>
        <v>0</v>
      </c>
      <c r="B92" s="103">
        <f t="shared" si="34"/>
        <v>24654</v>
      </c>
      <c r="C92" s="104">
        <f t="shared" si="35"/>
        <v>67.50277777777778</v>
      </c>
      <c r="D92" s="105">
        <f t="shared" si="25"/>
        <v>67.49897330595482</v>
      </c>
      <c r="E92" s="106">
        <f t="shared" si="26"/>
        <v>0</v>
      </c>
      <c r="F92" s="107">
        <f t="shared" si="27"/>
        <v>0</v>
      </c>
      <c r="G92" s="108">
        <f t="shared" ref="G92:G155" si="41">G91</f>
        <v>0</v>
      </c>
      <c r="H92" s="113">
        <f t="shared" si="36"/>
        <v>0</v>
      </c>
      <c r="I92" s="107">
        <f t="shared" si="37"/>
        <v>0</v>
      </c>
      <c r="J92" s="110">
        <f t="shared" si="38"/>
        <v>68</v>
      </c>
      <c r="K92" s="111">
        <f t="shared" si="28"/>
        <v>1</v>
      </c>
      <c r="L92" s="116">
        <f t="shared" si="29"/>
        <v>12</v>
      </c>
      <c r="M92" s="108">
        <f t="shared" si="30"/>
        <v>0</v>
      </c>
      <c r="N92" s="113">
        <f t="shared" si="31"/>
        <v>0</v>
      </c>
      <c r="O92" s="113">
        <f t="shared" si="39"/>
        <v>0</v>
      </c>
      <c r="P92" s="108">
        <f t="shared" si="32"/>
        <v>0</v>
      </c>
      <c r="Q92" s="113">
        <f t="shared" si="32"/>
        <v>0</v>
      </c>
      <c r="R92" s="107">
        <f t="shared" ref="R92:R155" si="42">Q92-P92</f>
        <v>0</v>
      </c>
      <c r="S92" s="118" t="str">
        <f t="shared" si="40"/>
        <v/>
      </c>
      <c r="T92" s="252"/>
      <c r="U92" s="252"/>
      <c r="V92" s="252"/>
      <c r="W92" s="252"/>
      <c r="X92" s="252"/>
      <c r="Y92" s="252"/>
      <c r="Z92" s="252"/>
      <c r="AA92" s="252"/>
      <c r="AB92" s="252"/>
      <c r="AC92" s="252"/>
      <c r="AD92" s="252"/>
      <c r="AE92" s="252"/>
      <c r="AF92" s="252"/>
    </row>
    <row r="93" spans="1:32" s="117" customFormat="1" ht="13.5" customHeight="1" x14ac:dyDescent="0.3">
      <c r="A93" s="102">
        <f t="shared" si="33"/>
        <v>0</v>
      </c>
      <c r="B93" s="103">
        <f t="shared" si="34"/>
        <v>25020</v>
      </c>
      <c r="C93" s="104">
        <f t="shared" si="35"/>
        <v>68.50277777777778</v>
      </c>
      <c r="D93" s="105">
        <f t="shared" si="25"/>
        <v>68.50102669404518</v>
      </c>
      <c r="E93" s="106">
        <f t="shared" si="26"/>
        <v>0</v>
      </c>
      <c r="F93" s="107">
        <f t="shared" si="27"/>
        <v>0</v>
      </c>
      <c r="G93" s="108">
        <f t="shared" si="41"/>
        <v>0</v>
      </c>
      <c r="H93" s="113">
        <f t="shared" si="36"/>
        <v>0</v>
      </c>
      <c r="I93" s="107">
        <f t="shared" si="37"/>
        <v>0</v>
      </c>
      <c r="J93" s="110">
        <f t="shared" si="38"/>
        <v>69</v>
      </c>
      <c r="K93" s="111">
        <f t="shared" si="28"/>
        <v>1</v>
      </c>
      <c r="L93" s="116">
        <f t="shared" si="29"/>
        <v>12</v>
      </c>
      <c r="M93" s="108">
        <f t="shared" si="30"/>
        <v>0</v>
      </c>
      <c r="N93" s="113">
        <f t="shared" si="31"/>
        <v>0</v>
      </c>
      <c r="O93" s="113">
        <f t="shared" si="39"/>
        <v>0</v>
      </c>
      <c r="P93" s="108">
        <f t="shared" si="32"/>
        <v>0</v>
      </c>
      <c r="Q93" s="113">
        <f t="shared" si="32"/>
        <v>0</v>
      </c>
      <c r="R93" s="107">
        <f t="shared" si="42"/>
        <v>0</v>
      </c>
      <c r="S93" s="118" t="str">
        <f t="shared" si="40"/>
        <v/>
      </c>
      <c r="T93" s="252"/>
      <c r="U93" s="252"/>
      <c r="V93" s="252"/>
      <c r="W93" s="252"/>
      <c r="X93" s="252"/>
      <c r="Y93" s="252"/>
      <c r="Z93" s="252"/>
      <c r="AA93" s="252"/>
      <c r="AB93" s="252"/>
      <c r="AC93" s="252"/>
      <c r="AD93" s="252"/>
      <c r="AE93" s="252"/>
      <c r="AF93" s="252"/>
    </row>
    <row r="94" spans="1:32" s="117" customFormat="1" ht="13.5" customHeight="1" x14ac:dyDescent="0.3">
      <c r="A94" s="102">
        <f t="shared" si="33"/>
        <v>0</v>
      </c>
      <c r="B94" s="103">
        <f t="shared" si="34"/>
        <v>25385</v>
      </c>
      <c r="C94" s="104">
        <f t="shared" si="35"/>
        <v>69.50277777777778</v>
      </c>
      <c r="D94" s="105">
        <f t="shared" si="25"/>
        <v>69.500342231348398</v>
      </c>
      <c r="E94" s="106">
        <f t="shared" si="26"/>
        <v>0</v>
      </c>
      <c r="F94" s="107">
        <f t="shared" si="27"/>
        <v>0</v>
      </c>
      <c r="G94" s="108">
        <f t="shared" si="41"/>
        <v>0</v>
      </c>
      <c r="H94" s="113">
        <f t="shared" si="36"/>
        <v>0</v>
      </c>
      <c r="I94" s="107">
        <f t="shared" si="37"/>
        <v>0</v>
      </c>
      <c r="J94" s="110">
        <f t="shared" si="38"/>
        <v>70</v>
      </c>
      <c r="K94" s="111">
        <f t="shared" si="28"/>
        <v>1</v>
      </c>
      <c r="L94" s="116">
        <f t="shared" si="29"/>
        <v>12</v>
      </c>
      <c r="M94" s="108">
        <f t="shared" si="30"/>
        <v>0</v>
      </c>
      <c r="N94" s="113">
        <f t="shared" si="31"/>
        <v>0</v>
      </c>
      <c r="O94" s="113">
        <f t="shared" si="39"/>
        <v>0</v>
      </c>
      <c r="P94" s="108">
        <f t="shared" si="32"/>
        <v>0</v>
      </c>
      <c r="Q94" s="113">
        <f t="shared" si="32"/>
        <v>0</v>
      </c>
      <c r="R94" s="107">
        <f t="shared" si="42"/>
        <v>0</v>
      </c>
      <c r="S94" s="118" t="str">
        <f t="shared" si="40"/>
        <v/>
      </c>
      <c r="T94" s="252"/>
      <c r="U94" s="252"/>
      <c r="V94" s="252"/>
      <c r="W94" s="252"/>
      <c r="X94" s="252"/>
      <c r="Y94" s="252"/>
      <c r="Z94" s="252"/>
      <c r="AA94" s="252"/>
      <c r="AB94" s="252"/>
      <c r="AC94" s="252"/>
      <c r="AD94" s="252"/>
      <c r="AE94" s="252"/>
      <c r="AF94" s="252"/>
    </row>
    <row r="95" spans="1:32" s="117" customFormat="1" ht="13.5" customHeight="1" x14ac:dyDescent="0.3">
      <c r="A95" s="102">
        <f t="shared" si="33"/>
        <v>0</v>
      </c>
      <c r="B95" s="103">
        <f t="shared" si="34"/>
        <v>25750</v>
      </c>
      <c r="C95" s="104">
        <f t="shared" si="35"/>
        <v>70.50277777777778</v>
      </c>
      <c r="D95" s="105">
        <f t="shared" si="25"/>
        <v>70.499657768651602</v>
      </c>
      <c r="E95" s="106">
        <f t="shared" si="26"/>
        <v>0</v>
      </c>
      <c r="F95" s="107">
        <f t="shared" si="27"/>
        <v>0</v>
      </c>
      <c r="G95" s="108">
        <f t="shared" si="41"/>
        <v>0</v>
      </c>
      <c r="H95" s="113">
        <f t="shared" si="36"/>
        <v>0</v>
      </c>
      <c r="I95" s="107">
        <f t="shared" si="37"/>
        <v>0</v>
      </c>
      <c r="J95" s="110">
        <f t="shared" si="38"/>
        <v>71</v>
      </c>
      <c r="K95" s="111">
        <f t="shared" si="28"/>
        <v>1</v>
      </c>
      <c r="L95" s="116">
        <f t="shared" si="29"/>
        <v>12</v>
      </c>
      <c r="M95" s="108">
        <f t="shared" si="30"/>
        <v>0</v>
      </c>
      <c r="N95" s="113">
        <f t="shared" si="31"/>
        <v>0</v>
      </c>
      <c r="O95" s="113">
        <f t="shared" si="39"/>
        <v>0</v>
      </c>
      <c r="P95" s="108">
        <f t="shared" si="32"/>
        <v>0</v>
      </c>
      <c r="Q95" s="113">
        <f t="shared" si="32"/>
        <v>0</v>
      </c>
      <c r="R95" s="107">
        <f t="shared" si="42"/>
        <v>0</v>
      </c>
      <c r="S95" s="118" t="str">
        <f t="shared" si="40"/>
        <v/>
      </c>
      <c r="T95" s="252"/>
      <c r="U95" s="252"/>
      <c r="V95" s="252"/>
      <c r="W95" s="252"/>
      <c r="X95" s="252"/>
      <c r="Y95" s="252"/>
      <c r="Z95" s="252"/>
      <c r="AA95" s="252"/>
      <c r="AB95" s="252"/>
      <c r="AC95" s="252"/>
      <c r="AD95" s="252"/>
      <c r="AE95" s="252"/>
      <c r="AF95" s="252"/>
    </row>
    <row r="96" spans="1:32" s="117" customFormat="1" ht="13.5" customHeight="1" x14ac:dyDescent="0.3">
      <c r="A96" s="102">
        <f t="shared" si="33"/>
        <v>0</v>
      </c>
      <c r="B96" s="103">
        <f t="shared" si="34"/>
        <v>26115</v>
      </c>
      <c r="C96" s="104">
        <f t="shared" si="35"/>
        <v>71.50277777777778</v>
      </c>
      <c r="D96" s="105">
        <f t="shared" si="25"/>
        <v>71.49897330595482</v>
      </c>
      <c r="E96" s="106">
        <f t="shared" si="26"/>
        <v>0</v>
      </c>
      <c r="F96" s="107">
        <f t="shared" si="27"/>
        <v>0</v>
      </c>
      <c r="G96" s="108">
        <f t="shared" si="41"/>
        <v>0</v>
      </c>
      <c r="H96" s="113">
        <f t="shared" si="36"/>
        <v>0</v>
      </c>
      <c r="I96" s="107">
        <f t="shared" si="37"/>
        <v>0</v>
      </c>
      <c r="J96" s="110">
        <f t="shared" si="38"/>
        <v>72</v>
      </c>
      <c r="K96" s="111">
        <f t="shared" si="28"/>
        <v>1</v>
      </c>
      <c r="L96" s="116">
        <f t="shared" si="29"/>
        <v>12</v>
      </c>
      <c r="M96" s="108">
        <f t="shared" si="30"/>
        <v>0</v>
      </c>
      <c r="N96" s="113">
        <f t="shared" si="31"/>
        <v>0</v>
      </c>
      <c r="O96" s="113">
        <f t="shared" si="39"/>
        <v>0</v>
      </c>
      <c r="P96" s="108">
        <f t="shared" si="32"/>
        <v>0</v>
      </c>
      <c r="Q96" s="113">
        <f t="shared" si="32"/>
        <v>0</v>
      </c>
      <c r="R96" s="107">
        <f t="shared" si="42"/>
        <v>0</v>
      </c>
      <c r="S96" s="118" t="str">
        <f t="shared" si="40"/>
        <v/>
      </c>
      <c r="T96" s="252"/>
      <c r="U96" s="252"/>
      <c r="V96" s="252"/>
      <c r="W96" s="252"/>
      <c r="X96" s="252"/>
      <c r="Y96" s="252"/>
      <c r="Z96" s="252"/>
      <c r="AA96" s="252"/>
      <c r="AB96" s="252"/>
      <c r="AC96" s="252"/>
      <c r="AD96" s="252"/>
      <c r="AE96" s="252"/>
      <c r="AF96" s="252"/>
    </row>
    <row r="97" spans="1:32" s="117" customFormat="1" ht="13.5" customHeight="1" x14ac:dyDescent="0.3">
      <c r="A97" s="102">
        <f t="shared" si="33"/>
        <v>0</v>
      </c>
      <c r="B97" s="103">
        <f t="shared" si="34"/>
        <v>26481</v>
      </c>
      <c r="C97" s="104">
        <f t="shared" si="35"/>
        <v>72.50277777777778</v>
      </c>
      <c r="D97" s="105">
        <f t="shared" si="25"/>
        <v>72.50102669404518</v>
      </c>
      <c r="E97" s="106">
        <f t="shared" si="26"/>
        <v>0</v>
      </c>
      <c r="F97" s="107">
        <f t="shared" si="27"/>
        <v>0</v>
      </c>
      <c r="G97" s="108">
        <f t="shared" si="41"/>
        <v>0</v>
      </c>
      <c r="H97" s="113">
        <f t="shared" si="36"/>
        <v>0</v>
      </c>
      <c r="I97" s="107">
        <f t="shared" si="37"/>
        <v>0</v>
      </c>
      <c r="J97" s="110">
        <f t="shared" si="38"/>
        <v>73</v>
      </c>
      <c r="K97" s="111">
        <f t="shared" si="28"/>
        <v>1</v>
      </c>
      <c r="L97" s="116">
        <f t="shared" si="29"/>
        <v>12</v>
      </c>
      <c r="M97" s="108">
        <f t="shared" si="30"/>
        <v>0</v>
      </c>
      <c r="N97" s="113">
        <f t="shared" si="31"/>
        <v>0</v>
      </c>
      <c r="O97" s="113">
        <f t="shared" si="39"/>
        <v>0</v>
      </c>
      <c r="P97" s="108">
        <f t="shared" si="32"/>
        <v>0</v>
      </c>
      <c r="Q97" s="113">
        <f t="shared" si="32"/>
        <v>0</v>
      </c>
      <c r="R97" s="107">
        <f t="shared" si="42"/>
        <v>0</v>
      </c>
      <c r="S97" s="118" t="str">
        <f t="shared" si="40"/>
        <v/>
      </c>
      <c r="T97" s="252"/>
      <c r="U97" s="252"/>
      <c r="V97" s="252"/>
      <c r="W97" s="252"/>
      <c r="X97" s="252"/>
      <c r="Y97" s="252"/>
      <c r="Z97" s="252"/>
      <c r="AA97" s="252"/>
      <c r="AB97" s="252"/>
      <c r="AC97" s="252"/>
      <c r="AD97" s="252"/>
      <c r="AE97" s="252"/>
      <c r="AF97" s="252"/>
    </row>
    <row r="98" spans="1:32" s="117" customFormat="1" ht="13.5" customHeight="1" x14ac:dyDescent="0.3">
      <c r="A98" s="102">
        <f t="shared" si="33"/>
        <v>0</v>
      </c>
      <c r="B98" s="103">
        <f t="shared" si="34"/>
        <v>26846</v>
      </c>
      <c r="C98" s="104">
        <f t="shared" si="35"/>
        <v>73.50277777777778</v>
      </c>
      <c r="D98" s="105">
        <f t="shared" si="25"/>
        <v>73.500342231348398</v>
      </c>
      <c r="E98" s="106">
        <f t="shared" si="26"/>
        <v>0</v>
      </c>
      <c r="F98" s="107">
        <f t="shared" si="27"/>
        <v>0</v>
      </c>
      <c r="G98" s="108">
        <f t="shared" si="41"/>
        <v>0</v>
      </c>
      <c r="H98" s="113">
        <f t="shared" si="36"/>
        <v>0</v>
      </c>
      <c r="I98" s="107">
        <f t="shared" si="37"/>
        <v>0</v>
      </c>
      <c r="J98" s="110">
        <f t="shared" si="38"/>
        <v>74</v>
      </c>
      <c r="K98" s="111">
        <f t="shared" si="28"/>
        <v>1</v>
      </c>
      <c r="L98" s="116">
        <f t="shared" si="29"/>
        <v>12</v>
      </c>
      <c r="M98" s="108">
        <f t="shared" si="30"/>
        <v>0</v>
      </c>
      <c r="N98" s="113">
        <f t="shared" si="31"/>
        <v>0</v>
      </c>
      <c r="O98" s="113">
        <f t="shared" si="39"/>
        <v>0</v>
      </c>
      <c r="P98" s="108">
        <f t="shared" si="32"/>
        <v>0</v>
      </c>
      <c r="Q98" s="113">
        <f t="shared" si="32"/>
        <v>0</v>
      </c>
      <c r="R98" s="107">
        <f t="shared" si="42"/>
        <v>0</v>
      </c>
      <c r="S98" s="118" t="str">
        <f t="shared" si="40"/>
        <v/>
      </c>
      <c r="T98" s="252"/>
      <c r="U98" s="252"/>
      <c r="V98" s="252"/>
      <c r="W98" s="252"/>
      <c r="X98" s="252"/>
      <c r="Y98" s="252"/>
      <c r="Z98" s="252"/>
      <c r="AA98" s="252"/>
      <c r="AB98" s="252"/>
      <c r="AC98" s="252"/>
      <c r="AD98" s="252"/>
      <c r="AE98" s="252"/>
      <c r="AF98" s="252"/>
    </row>
    <row r="99" spans="1:32" s="117" customFormat="1" ht="13.5" customHeight="1" x14ac:dyDescent="0.3">
      <c r="A99" s="102">
        <f t="shared" si="33"/>
        <v>0</v>
      </c>
      <c r="B99" s="103">
        <f t="shared" si="34"/>
        <v>27211</v>
      </c>
      <c r="C99" s="104">
        <f t="shared" si="35"/>
        <v>74.50277777777778</v>
      </c>
      <c r="D99" s="105">
        <f t="shared" si="25"/>
        <v>74.499657768651602</v>
      </c>
      <c r="E99" s="106">
        <f t="shared" si="26"/>
        <v>0</v>
      </c>
      <c r="F99" s="107">
        <f t="shared" si="27"/>
        <v>0</v>
      </c>
      <c r="G99" s="108">
        <f t="shared" si="41"/>
        <v>0</v>
      </c>
      <c r="H99" s="113">
        <f t="shared" si="36"/>
        <v>0</v>
      </c>
      <c r="I99" s="107">
        <f t="shared" si="37"/>
        <v>0</v>
      </c>
      <c r="J99" s="110">
        <f t="shared" si="38"/>
        <v>75</v>
      </c>
      <c r="K99" s="111">
        <f t="shared" si="28"/>
        <v>1</v>
      </c>
      <c r="L99" s="116">
        <f t="shared" si="29"/>
        <v>12</v>
      </c>
      <c r="M99" s="108">
        <f t="shared" si="30"/>
        <v>0</v>
      </c>
      <c r="N99" s="113">
        <f t="shared" si="31"/>
        <v>0</v>
      </c>
      <c r="O99" s="113">
        <f t="shared" si="39"/>
        <v>0</v>
      </c>
      <c r="P99" s="108">
        <f t="shared" si="32"/>
        <v>0</v>
      </c>
      <c r="Q99" s="113">
        <f t="shared" si="32"/>
        <v>0</v>
      </c>
      <c r="R99" s="107">
        <f t="shared" si="42"/>
        <v>0</v>
      </c>
      <c r="S99" s="118" t="str">
        <f t="shared" si="40"/>
        <v/>
      </c>
      <c r="T99" s="252"/>
      <c r="U99" s="252"/>
      <c r="V99" s="252"/>
      <c r="W99" s="252"/>
      <c r="X99" s="252"/>
      <c r="Y99" s="252"/>
      <c r="Z99" s="252"/>
      <c r="AA99" s="252"/>
      <c r="AB99" s="252"/>
      <c r="AC99" s="252"/>
      <c r="AD99" s="252"/>
      <c r="AE99" s="252"/>
      <c r="AF99" s="252"/>
    </row>
    <row r="100" spans="1:32" s="117" customFormat="1" ht="13.5" customHeight="1" x14ac:dyDescent="0.3">
      <c r="A100" s="102">
        <f t="shared" si="33"/>
        <v>0</v>
      </c>
      <c r="B100" s="103">
        <f t="shared" si="34"/>
        <v>27576</v>
      </c>
      <c r="C100" s="104">
        <f t="shared" si="35"/>
        <v>75.50277777777778</v>
      </c>
      <c r="D100" s="105">
        <f t="shared" si="25"/>
        <v>75.49897330595482</v>
      </c>
      <c r="E100" s="106">
        <f t="shared" si="26"/>
        <v>0</v>
      </c>
      <c r="F100" s="107">
        <f t="shared" si="27"/>
        <v>0</v>
      </c>
      <c r="G100" s="108">
        <f t="shared" si="41"/>
        <v>0</v>
      </c>
      <c r="H100" s="113">
        <f t="shared" si="36"/>
        <v>0</v>
      </c>
      <c r="I100" s="107">
        <f t="shared" si="37"/>
        <v>0</v>
      </c>
      <c r="J100" s="110">
        <f t="shared" si="38"/>
        <v>76</v>
      </c>
      <c r="K100" s="111">
        <f t="shared" si="28"/>
        <v>1</v>
      </c>
      <c r="L100" s="116">
        <f t="shared" si="29"/>
        <v>12</v>
      </c>
      <c r="M100" s="108">
        <f t="shared" si="30"/>
        <v>0</v>
      </c>
      <c r="N100" s="113">
        <f t="shared" si="31"/>
        <v>0</v>
      </c>
      <c r="O100" s="113">
        <f t="shared" si="39"/>
        <v>0</v>
      </c>
      <c r="P100" s="108">
        <f t="shared" si="32"/>
        <v>0</v>
      </c>
      <c r="Q100" s="113">
        <f t="shared" si="32"/>
        <v>0</v>
      </c>
      <c r="R100" s="107">
        <f t="shared" si="42"/>
        <v>0</v>
      </c>
      <c r="S100" s="118" t="str">
        <f t="shared" si="40"/>
        <v/>
      </c>
      <c r="T100" s="252"/>
      <c r="U100" s="252"/>
      <c r="V100" s="252"/>
      <c r="W100" s="252"/>
      <c r="X100" s="252"/>
      <c r="Y100" s="252"/>
      <c r="Z100" s="252"/>
      <c r="AA100" s="252"/>
      <c r="AB100" s="252"/>
      <c r="AC100" s="252"/>
      <c r="AD100" s="252"/>
      <c r="AE100" s="252"/>
      <c r="AF100" s="252"/>
    </row>
    <row r="101" spans="1:32" s="117" customFormat="1" ht="13.5" customHeight="1" x14ac:dyDescent="0.3">
      <c r="A101" s="102">
        <f t="shared" si="33"/>
        <v>0</v>
      </c>
      <c r="B101" s="103">
        <f t="shared" si="34"/>
        <v>27942</v>
      </c>
      <c r="C101" s="104">
        <f t="shared" si="35"/>
        <v>76.50277777777778</v>
      </c>
      <c r="D101" s="105">
        <f t="shared" si="25"/>
        <v>76.50102669404518</v>
      </c>
      <c r="E101" s="106">
        <f t="shared" si="26"/>
        <v>0</v>
      </c>
      <c r="F101" s="107">
        <f t="shared" si="27"/>
        <v>0</v>
      </c>
      <c r="G101" s="108">
        <f t="shared" si="41"/>
        <v>0</v>
      </c>
      <c r="H101" s="113">
        <f t="shared" si="36"/>
        <v>0</v>
      </c>
      <c r="I101" s="107">
        <f t="shared" si="37"/>
        <v>0</v>
      </c>
      <c r="J101" s="110">
        <f t="shared" si="38"/>
        <v>77</v>
      </c>
      <c r="K101" s="111">
        <f t="shared" si="28"/>
        <v>1</v>
      </c>
      <c r="L101" s="116">
        <f t="shared" si="29"/>
        <v>12</v>
      </c>
      <c r="M101" s="108">
        <f t="shared" si="30"/>
        <v>0</v>
      </c>
      <c r="N101" s="113">
        <f t="shared" si="31"/>
        <v>0</v>
      </c>
      <c r="O101" s="113">
        <f t="shared" si="39"/>
        <v>0</v>
      </c>
      <c r="P101" s="108">
        <f t="shared" si="32"/>
        <v>0</v>
      </c>
      <c r="Q101" s="113">
        <f t="shared" si="32"/>
        <v>0</v>
      </c>
      <c r="R101" s="107">
        <f t="shared" si="42"/>
        <v>0</v>
      </c>
      <c r="S101" s="118" t="str">
        <f t="shared" si="40"/>
        <v/>
      </c>
      <c r="T101" s="252"/>
      <c r="U101" s="252"/>
      <c r="V101" s="252"/>
      <c r="W101" s="252"/>
      <c r="X101" s="252"/>
      <c r="Y101" s="252"/>
      <c r="Z101" s="252"/>
      <c r="AA101" s="252"/>
      <c r="AB101" s="252"/>
      <c r="AC101" s="252"/>
      <c r="AD101" s="252"/>
      <c r="AE101" s="252"/>
      <c r="AF101" s="252"/>
    </row>
    <row r="102" spans="1:32" s="117" customFormat="1" ht="13.5" customHeight="1" x14ac:dyDescent="0.3">
      <c r="A102" s="102">
        <f t="shared" si="33"/>
        <v>0</v>
      </c>
      <c r="B102" s="103">
        <f t="shared" si="34"/>
        <v>28307</v>
      </c>
      <c r="C102" s="104">
        <f t="shared" si="35"/>
        <v>77.50277777777778</v>
      </c>
      <c r="D102" s="105">
        <f t="shared" si="25"/>
        <v>77.500342231348398</v>
      </c>
      <c r="E102" s="106">
        <f t="shared" si="26"/>
        <v>0</v>
      </c>
      <c r="F102" s="107">
        <f t="shared" si="27"/>
        <v>0</v>
      </c>
      <c r="G102" s="108">
        <f t="shared" si="41"/>
        <v>0</v>
      </c>
      <c r="H102" s="113">
        <f t="shared" si="36"/>
        <v>0</v>
      </c>
      <c r="I102" s="107">
        <f t="shared" si="37"/>
        <v>0</v>
      </c>
      <c r="J102" s="110">
        <f t="shared" si="38"/>
        <v>78</v>
      </c>
      <c r="K102" s="111">
        <f t="shared" si="28"/>
        <v>1</v>
      </c>
      <c r="L102" s="116">
        <f t="shared" si="29"/>
        <v>12</v>
      </c>
      <c r="M102" s="108">
        <f t="shared" si="30"/>
        <v>0</v>
      </c>
      <c r="N102" s="113">
        <f t="shared" si="31"/>
        <v>0</v>
      </c>
      <c r="O102" s="113">
        <f t="shared" si="39"/>
        <v>0</v>
      </c>
      <c r="P102" s="108">
        <f t="shared" si="32"/>
        <v>0</v>
      </c>
      <c r="Q102" s="113">
        <f t="shared" si="32"/>
        <v>0</v>
      </c>
      <c r="R102" s="107">
        <f t="shared" si="42"/>
        <v>0</v>
      </c>
      <c r="S102" s="118" t="str">
        <f t="shared" si="40"/>
        <v/>
      </c>
      <c r="T102" s="252"/>
      <c r="U102" s="252"/>
      <c r="V102" s="252"/>
      <c r="W102" s="252"/>
      <c r="X102" s="252"/>
      <c r="Y102" s="252"/>
      <c r="Z102" s="252"/>
      <c r="AA102" s="252"/>
      <c r="AB102" s="252"/>
      <c r="AC102" s="252"/>
      <c r="AD102" s="252"/>
      <c r="AE102" s="252"/>
      <c r="AF102" s="252"/>
    </row>
    <row r="103" spans="1:32" s="117" customFormat="1" ht="13.5" customHeight="1" x14ac:dyDescent="0.3">
      <c r="A103" s="102">
        <f t="shared" si="33"/>
        <v>0</v>
      </c>
      <c r="B103" s="103">
        <f t="shared" si="34"/>
        <v>28672</v>
      </c>
      <c r="C103" s="104">
        <f t="shared" si="35"/>
        <v>78.50277777777778</v>
      </c>
      <c r="D103" s="105">
        <f t="shared" si="25"/>
        <v>78.499657768651602</v>
      </c>
      <c r="E103" s="106">
        <f t="shared" si="26"/>
        <v>0</v>
      </c>
      <c r="F103" s="107">
        <f t="shared" si="27"/>
        <v>0</v>
      </c>
      <c r="G103" s="108">
        <f t="shared" si="41"/>
        <v>0</v>
      </c>
      <c r="H103" s="113">
        <f t="shared" si="36"/>
        <v>0</v>
      </c>
      <c r="I103" s="107">
        <f t="shared" si="37"/>
        <v>0</v>
      </c>
      <c r="J103" s="110">
        <f t="shared" si="38"/>
        <v>79</v>
      </c>
      <c r="K103" s="111">
        <f t="shared" si="28"/>
        <v>1</v>
      </c>
      <c r="L103" s="116">
        <f t="shared" si="29"/>
        <v>12</v>
      </c>
      <c r="M103" s="108">
        <f t="shared" si="30"/>
        <v>0</v>
      </c>
      <c r="N103" s="113">
        <f t="shared" si="31"/>
        <v>0</v>
      </c>
      <c r="O103" s="113">
        <f t="shared" si="39"/>
        <v>0</v>
      </c>
      <c r="P103" s="108">
        <f t="shared" si="32"/>
        <v>0</v>
      </c>
      <c r="Q103" s="113">
        <f t="shared" si="32"/>
        <v>0</v>
      </c>
      <c r="R103" s="107">
        <f t="shared" si="42"/>
        <v>0</v>
      </c>
      <c r="S103" s="118" t="str">
        <f t="shared" si="40"/>
        <v/>
      </c>
      <c r="T103" s="252"/>
      <c r="U103" s="252"/>
      <c r="V103" s="252"/>
      <c r="W103" s="252"/>
      <c r="X103" s="252"/>
      <c r="Y103" s="252"/>
      <c r="Z103" s="252"/>
      <c r="AA103" s="252"/>
      <c r="AB103" s="252"/>
      <c r="AC103" s="252"/>
      <c r="AD103" s="252"/>
      <c r="AE103" s="252"/>
      <c r="AF103" s="252"/>
    </row>
    <row r="104" spans="1:32" s="117" customFormat="1" ht="13.5" customHeight="1" x14ac:dyDescent="0.3">
      <c r="A104" s="102">
        <f t="shared" si="33"/>
        <v>0</v>
      </c>
      <c r="B104" s="103">
        <f t="shared" si="34"/>
        <v>29037</v>
      </c>
      <c r="C104" s="104">
        <f t="shared" si="35"/>
        <v>79.50277777777778</v>
      </c>
      <c r="D104" s="105">
        <f t="shared" si="25"/>
        <v>79.49897330595482</v>
      </c>
      <c r="E104" s="106">
        <f t="shared" si="26"/>
        <v>0</v>
      </c>
      <c r="F104" s="107">
        <f t="shared" si="27"/>
        <v>0</v>
      </c>
      <c r="G104" s="108">
        <f t="shared" si="41"/>
        <v>0</v>
      </c>
      <c r="H104" s="113">
        <f t="shared" si="36"/>
        <v>0</v>
      </c>
      <c r="I104" s="107">
        <f t="shared" si="37"/>
        <v>0</v>
      </c>
      <c r="J104" s="110">
        <f t="shared" si="38"/>
        <v>80</v>
      </c>
      <c r="K104" s="111">
        <f t="shared" si="28"/>
        <v>1</v>
      </c>
      <c r="L104" s="116">
        <f t="shared" si="29"/>
        <v>12</v>
      </c>
      <c r="M104" s="108">
        <f t="shared" si="30"/>
        <v>0</v>
      </c>
      <c r="N104" s="113">
        <f t="shared" si="31"/>
        <v>0</v>
      </c>
      <c r="O104" s="113">
        <f t="shared" si="39"/>
        <v>0</v>
      </c>
      <c r="P104" s="108">
        <f t="shared" si="32"/>
        <v>0</v>
      </c>
      <c r="Q104" s="113">
        <f t="shared" si="32"/>
        <v>0</v>
      </c>
      <c r="R104" s="107">
        <f t="shared" si="42"/>
        <v>0</v>
      </c>
      <c r="S104" s="118" t="str">
        <f t="shared" si="40"/>
        <v/>
      </c>
      <c r="T104" s="252"/>
      <c r="U104" s="252"/>
      <c r="V104" s="252"/>
      <c r="W104" s="252"/>
      <c r="X104" s="252"/>
      <c r="Y104" s="252"/>
      <c r="Z104" s="252"/>
      <c r="AA104" s="252"/>
      <c r="AB104" s="252"/>
      <c r="AC104" s="252"/>
      <c r="AD104" s="252"/>
      <c r="AE104" s="252"/>
      <c r="AF104" s="252"/>
    </row>
    <row r="105" spans="1:32" s="117" customFormat="1" ht="13.5" customHeight="1" x14ac:dyDescent="0.3">
      <c r="A105" s="102">
        <f t="shared" si="33"/>
        <v>0</v>
      </c>
      <c r="B105" s="103">
        <f t="shared" si="34"/>
        <v>29403</v>
      </c>
      <c r="C105" s="104">
        <f t="shared" si="35"/>
        <v>80.50277777777778</v>
      </c>
      <c r="D105" s="105">
        <f t="shared" si="25"/>
        <v>80.50102669404518</v>
      </c>
      <c r="E105" s="106">
        <f t="shared" si="26"/>
        <v>0</v>
      </c>
      <c r="F105" s="107">
        <f t="shared" si="27"/>
        <v>0</v>
      </c>
      <c r="G105" s="108">
        <f t="shared" si="41"/>
        <v>0</v>
      </c>
      <c r="H105" s="113">
        <f t="shared" si="36"/>
        <v>0</v>
      </c>
      <c r="I105" s="107">
        <f t="shared" si="37"/>
        <v>0</v>
      </c>
      <c r="J105" s="110">
        <f t="shared" si="38"/>
        <v>81</v>
      </c>
      <c r="K105" s="111">
        <f t="shared" si="28"/>
        <v>1</v>
      </c>
      <c r="L105" s="116">
        <f t="shared" si="29"/>
        <v>12</v>
      </c>
      <c r="M105" s="108">
        <f t="shared" si="30"/>
        <v>0</v>
      </c>
      <c r="N105" s="113">
        <f t="shared" si="31"/>
        <v>0</v>
      </c>
      <c r="O105" s="113">
        <f t="shared" si="39"/>
        <v>0</v>
      </c>
      <c r="P105" s="108">
        <f t="shared" si="32"/>
        <v>0</v>
      </c>
      <c r="Q105" s="113">
        <f t="shared" si="32"/>
        <v>0</v>
      </c>
      <c r="R105" s="107">
        <f t="shared" si="42"/>
        <v>0</v>
      </c>
      <c r="S105" s="118" t="str">
        <f t="shared" si="40"/>
        <v/>
      </c>
      <c r="T105" s="252"/>
      <c r="U105" s="252"/>
      <c r="V105" s="252"/>
      <c r="W105" s="252"/>
      <c r="X105" s="252"/>
      <c r="Y105" s="252"/>
      <c r="Z105" s="252"/>
      <c r="AA105" s="252"/>
      <c r="AB105" s="252"/>
      <c r="AC105" s="252"/>
      <c r="AD105" s="252"/>
      <c r="AE105" s="252"/>
      <c r="AF105" s="252"/>
    </row>
    <row r="106" spans="1:32" s="117" customFormat="1" ht="13.5" customHeight="1" x14ac:dyDescent="0.3">
      <c r="A106" s="102">
        <f t="shared" si="33"/>
        <v>0</v>
      </c>
      <c r="B106" s="103">
        <f t="shared" si="34"/>
        <v>29768</v>
      </c>
      <c r="C106" s="104">
        <f t="shared" si="35"/>
        <v>81.50277777777778</v>
      </c>
      <c r="D106" s="105">
        <f t="shared" si="25"/>
        <v>81.500342231348398</v>
      </c>
      <c r="E106" s="106">
        <f t="shared" si="26"/>
        <v>0</v>
      </c>
      <c r="F106" s="107">
        <f t="shared" si="27"/>
        <v>0</v>
      </c>
      <c r="G106" s="108">
        <f t="shared" si="41"/>
        <v>0</v>
      </c>
      <c r="H106" s="113">
        <f t="shared" si="36"/>
        <v>0</v>
      </c>
      <c r="I106" s="107">
        <f t="shared" si="37"/>
        <v>0</v>
      </c>
      <c r="J106" s="110">
        <f t="shared" si="38"/>
        <v>82</v>
      </c>
      <c r="K106" s="111">
        <f t="shared" si="28"/>
        <v>1</v>
      </c>
      <c r="L106" s="116">
        <f t="shared" si="29"/>
        <v>12</v>
      </c>
      <c r="M106" s="108">
        <f t="shared" si="30"/>
        <v>0</v>
      </c>
      <c r="N106" s="113">
        <f t="shared" si="31"/>
        <v>0</v>
      </c>
      <c r="O106" s="113">
        <f t="shared" si="39"/>
        <v>0</v>
      </c>
      <c r="P106" s="108">
        <f t="shared" ref="P106:Q121" si="43">M106+P105</f>
        <v>0</v>
      </c>
      <c r="Q106" s="113">
        <f t="shared" si="43"/>
        <v>0</v>
      </c>
      <c r="R106" s="107">
        <f t="shared" si="42"/>
        <v>0</v>
      </c>
      <c r="S106" s="118" t="str">
        <f t="shared" si="40"/>
        <v/>
      </c>
      <c r="T106" s="252"/>
      <c r="U106" s="252"/>
      <c r="V106" s="252"/>
      <c r="W106" s="252"/>
      <c r="X106" s="252"/>
      <c r="Y106" s="252"/>
      <c r="Z106" s="252"/>
      <c r="AA106" s="252"/>
      <c r="AB106" s="252"/>
      <c r="AC106" s="252"/>
      <c r="AD106" s="252"/>
      <c r="AE106" s="252"/>
      <c r="AF106" s="252"/>
    </row>
    <row r="107" spans="1:32" s="117" customFormat="1" ht="13.5" customHeight="1" x14ac:dyDescent="0.3">
      <c r="A107" s="102">
        <f t="shared" si="33"/>
        <v>0</v>
      </c>
      <c r="B107" s="103">
        <f t="shared" si="34"/>
        <v>30133</v>
      </c>
      <c r="C107" s="104">
        <f t="shared" si="35"/>
        <v>82.50277777777778</v>
      </c>
      <c r="D107" s="105">
        <f t="shared" si="25"/>
        <v>82.499657768651602</v>
      </c>
      <c r="E107" s="106">
        <f t="shared" si="26"/>
        <v>0</v>
      </c>
      <c r="F107" s="107">
        <f t="shared" si="27"/>
        <v>0</v>
      </c>
      <c r="G107" s="108">
        <f t="shared" si="41"/>
        <v>0</v>
      </c>
      <c r="H107" s="113">
        <f t="shared" si="36"/>
        <v>0</v>
      </c>
      <c r="I107" s="107">
        <f t="shared" si="37"/>
        <v>0</v>
      </c>
      <c r="J107" s="110">
        <f t="shared" si="38"/>
        <v>83</v>
      </c>
      <c r="K107" s="111">
        <f t="shared" si="28"/>
        <v>1</v>
      </c>
      <c r="L107" s="116">
        <f t="shared" si="29"/>
        <v>12</v>
      </c>
      <c r="M107" s="108">
        <f t="shared" si="30"/>
        <v>0</v>
      </c>
      <c r="N107" s="113">
        <f t="shared" si="31"/>
        <v>0</v>
      </c>
      <c r="O107" s="113">
        <f t="shared" si="39"/>
        <v>0</v>
      </c>
      <c r="P107" s="108">
        <f t="shared" si="43"/>
        <v>0</v>
      </c>
      <c r="Q107" s="113">
        <f t="shared" si="43"/>
        <v>0</v>
      </c>
      <c r="R107" s="107">
        <f t="shared" si="42"/>
        <v>0</v>
      </c>
      <c r="S107" s="118" t="str">
        <f t="shared" si="40"/>
        <v/>
      </c>
      <c r="T107" s="252"/>
      <c r="U107" s="252"/>
      <c r="V107" s="252"/>
      <c r="W107" s="252"/>
      <c r="X107" s="252"/>
      <c r="Y107" s="252"/>
      <c r="Z107" s="252"/>
      <c r="AA107" s="252"/>
      <c r="AB107" s="252"/>
      <c r="AC107" s="252"/>
      <c r="AD107" s="252"/>
      <c r="AE107" s="252"/>
      <c r="AF107" s="252"/>
    </row>
    <row r="108" spans="1:32" s="117" customFormat="1" ht="13.5" customHeight="1" x14ac:dyDescent="0.3">
      <c r="A108" s="102">
        <f t="shared" si="33"/>
        <v>0</v>
      </c>
      <c r="B108" s="103">
        <f t="shared" si="34"/>
        <v>30498</v>
      </c>
      <c r="C108" s="104">
        <f t="shared" si="35"/>
        <v>83.50277777777778</v>
      </c>
      <c r="D108" s="105">
        <f t="shared" si="25"/>
        <v>83.49897330595482</v>
      </c>
      <c r="E108" s="106">
        <f t="shared" si="26"/>
        <v>0</v>
      </c>
      <c r="F108" s="107">
        <f t="shared" si="27"/>
        <v>0</v>
      </c>
      <c r="G108" s="108">
        <f t="shared" si="41"/>
        <v>0</v>
      </c>
      <c r="H108" s="113">
        <f t="shared" si="36"/>
        <v>0</v>
      </c>
      <c r="I108" s="107">
        <f t="shared" si="37"/>
        <v>0</v>
      </c>
      <c r="J108" s="110">
        <f t="shared" si="38"/>
        <v>84</v>
      </c>
      <c r="K108" s="111">
        <f t="shared" si="28"/>
        <v>1</v>
      </c>
      <c r="L108" s="116">
        <f t="shared" si="29"/>
        <v>12</v>
      </c>
      <c r="M108" s="108">
        <f t="shared" si="30"/>
        <v>0</v>
      </c>
      <c r="N108" s="113">
        <f t="shared" si="31"/>
        <v>0</v>
      </c>
      <c r="O108" s="113">
        <f t="shared" si="39"/>
        <v>0</v>
      </c>
      <c r="P108" s="108">
        <f t="shared" si="43"/>
        <v>0</v>
      </c>
      <c r="Q108" s="113">
        <f t="shared" si="43"/>
        <v>0</v>
      </c>
      <c r="R108" s="107">
        <f t="shared" si="42"/>
        <v>0</v>
      </c>
      <c r="S108" s="118" t="str">
        <f t="shared" si="40"/>
        <v/>
      </c>
      <c r="T108" s="252"/>
      <c r="U108" s="252"/>
      <c r="V108" s="252"/>
      <c r="W108" s="252"/>
      <c r="X108" s="252"/>
      <c r="Y108" s="252"/>
      <c r="Z108" s="252"/>
      <c r="AA108" s="252"/>
      <c r="AB108" s="252"/>
      <c r="AC108" s="252"/>
      <c r="AD108" s="252"/>
      <c r="AE108" s="252"/>
      <c r="AF108" s="252"/>
    </row>
    <row r="109" spans="1:32" s="117" customFormat="1" ht="13.5" customHeight="1" x14ac:dyDescent="0.3">
      <c r="A109" s="102">
        <f t="shared" si="33"/>
        <v>0</v>
      </c>
      <c r="B109" s="103">
        <f t="shared" si="34"/>
        <v>30864</v>
      </c>
      <c r="C109" s="104">
        <f t="shared" si="35"/>
        <v>84.50277777777778</v>
      </c>
      <c r="D109" s="105">
        <f t="shared" si="25"/>
        <v>84.50102669404518</v>
      </c>
      <c r="E109" s="106">
        <f t="shared" si="26"/>
        <v>0</v>
      </c>
      <c r="F109" s="107">
        <f t="shared" si="27"/>
        <v>0</v>
      </c>
      <c r="G109" s="108">
        <f t="shared" si="41"/>
        <v>0</v>
      </c>
      <c r="H109" s="113">
        <f t="shared" si="36"/>
        <v>0</v>
      </c>
      <c r="I109" s="107">
        <f t="shared" si="37"/>
        <v>0</v>
      </c>
      <c r="J109" s="110">
        <f t="shared" si="38"/>
        <v>85</v>
      </c>
      <c r="K109" s="111">
        <f t="shared" si="28"/>
        <v>1</v>
      </c>
      <c r="L109" s="116">
        <f t="shared" si="29"/>
        <v>12</v>
      </c>
      <c r="M109" s="108">
        <f t="shared" si="30"/>
        <v>0</v>
      </c>
      <c r="N109" s="113">
        <f t="shared" si="31"/>
        <v>0</v>
      </c>
      <c r="O109" s="113">
        <f t="shared" si="39"/>
        <v>0</v>
      </c>
      <c r="P109" s="108">
        <f t="shared" si="43"/>
        <v>0</v>
      </c>
      <c r="Q109" s="113">
        <f t="shared" si="43"/>
        <v>0</v>
      </c>
      <c r="R109" s="107">
        <f t="shared" si="42"/>
        <v>0</v>
      </c>
      <c r="S109" s="118" t="str">
        <f t="shared" si="40"/>
        <v/>
      </c>
      <c r="T109" s="252"/>
      <c r="U109" s="252"/>
      <c r="V109" s="252"/>
      <c r="W109" s="252"/>
      <c r="X109" s="252"/>
      <c r="Y109" s="252"/>
      <c r="Z109" s="252"/>
      <c r="AA109" s="252"/>
      <c r="AB109" s="252"/>
      <c r="AC109" s="252"/>
      <c r="AD109" s="252"/>
      <c r="AE109" s="252"/>
      <c r="AF109" s="252"/>
    </row>
    <row r="110" spans="1:32" s="117" customFormat="1" ht="13.5" customHeight="1" x14ac:dyDescent="0.3">
      <c r="A110" s="102">
        <f t="shared" si="33"/>
        <v>0</v>
      </c>
      <c r="B110" s="103">
        <f t="shared" si="34"/>
        <v>31229</v>
      </c>
      <c r="C110" s="104">
        <f t="shared" si="35"/>
        <v>85.50277777777778</v>
      </c>
      <c r="D110" s="105">
        <f t="shared" si="25"/>
        <v>85.500342231348398</v>
      </c>
      <c r="E110" s="106">
        <f t="shared" si="26"/>
        <v>0</v>
      </c>
      <c r="F110" s="107">
        <f t="shared" si="27"/>
        <v>0</v>
      </c>
      <c r="G110" s="108">
        <f t="shared" si="41"/>
        <v>0</v>
      </c>
      <c r="H110" s="113">
        <f t="shared" si="36"/>
        <v>0</v>
      </c>
      <c r="I110" s="107">
        <f t="shared" si="37"/>
        <v>0</v>
      </c>
      <c r="J110" s="110">
        <f t="shared" si="38"/>
        <v>86</v>
      </c>
      <c r="K110" s="111">
        <f t="shared" si="28"/>
        <v>1</v>
      </c>
      <c r="L110" s="116">
        <f t="shared" si="29"/>
        <v>12</v>
      </c>
      <c r="M110" s="108">
        <f t="shared" si="30"/>
        <v>0</v>
      </c>
      <c r="N110" s="113">
        <f t="shared" si="31"/>
        <v>0</v>
      </c>
      <c r="O110" s="113">
        <f t="shared" si="39"/>
        <v>0</v>
      </c>
      <c r="P110" s="108">
        <f t="shared" si="43"/>
        <v>0</v>
      </c>
      <c r="Q110" s="113">
        <f t="shared" si="43"/>
        <v>0</v>
      </c>
      <c r="R110" s="107">
        <f t="shared" si="42"/>
        <v>0</v>
      </c>
      <c r="S110" s="118" t="str">
        <f t="shared" si="40"/>
        <v/>
      </c>
      <c r="T110" s="252"/>
      <c r="U110" s="252"/>
      <c r="V110" s="252"/>
      <c r="W110" s="252"/>
      <c r="X110" s="252"/>
      <c r="Y110" s="252"/>
      <c r="Z110" s="252"/>
      <c r="AA110" s="252"/>
      <c r="AB110" s="252"/>
      <c r="AC110" s="252"/>
      <c r="AD110" s="252"/>
      <c r="AE110" s="252"/>
      <c r="AF110" s="252"/>
    </row>
    <row r="111" spans="1:32" s="117" customFormat="1" ht="13.5" customHeight="1" x14ac:dyDescent="0.3">
      <c r="A111" s="102">
        <f t="shared" si="33"/>
        <v>0</v>
      </c>
      <c r="B111" s="103">
        <f t="shared" si="34"/>
        <v>31594</v>
      </c>
      <c r="C111" s="104">
        <f t="shared" si="35"/>
        <v>86.50277777777778</v>
      </c>
      <c r="D111" s="105">
        <f t="shared" si="25"/>
        <v>86.499657768651602</v>
      </c>
      <c r="E111" s="106">
        <f t="shared" si="26"/>
        <v>0</v>
      </c>
      <c r="F111" s="107">
        <f t="shared" si="27"/>
        <v>0</v>
      </c>
      <c r="G111" s="108">
        <f t="shared" si="41"/>
        <v>0</v>
      </c>
      <c r="H111" s="113">
        <f t="shared" si="36"/>
        <v>0</v>
      </c>
      <c r="I111" s="107">
        <f t="shared" si="37"/>
        <v>0</v>
      </c>
      <c r="J111" s="110">
        <f t="shared" si="38"/>
        <v>87</v>
      </c>
      <c r="K111" s="111">
        <f t="shared" si="28"/>
        <v>1</v>
      </c>
      <c r="L111" s="116">
        <f t="shared" si="29"/>
        <v>12</v>
      </c>
      <c r="M111" s="108">
        <f t="shared" si="30"/>
        <v>0</v>
      </c>
      <c r="N111" s="113">
        <f t="shared" si="31"/>
        <v>0</v>
      </c>
      <c r="O111" s="113">
        <f t="shared" si="39"/>
        <v>0</v>
      </c>
      <c r="P111" s="108">
        <f t="shared" si="43"/>
        <v>0</v>
      </c>
      <c r="Q111" s="113">
        <f t="shared" si="43"/>
        <v>0</v>
      </c>
      <c r="R111" s="107">
        <f t="shared" si="42"/>
        <v>0</v>
      </c>
      <c r="S111" s="118" t="str">
        <f t="shared" si="40"/>
        <v/>
      </c>
      <c r="T111" s="252"/>
      <c r="U111" s="252"/>
      <c r="V111" s="252"/>
      <c r="W111" s="252"/>
      <c r="X111" s="252"/>
      <c r="Y111" s="252"/>
      <c r="Z111" s="252"/>
      <c r="AA111" s="252"/>
      <c r="AB111" s="252"/>
      <c r="AC111" s="252"/>
      <c r="AD111" s="252"/>
      <c r="AE111" s="252"/>
      <c r="AF111" s="252"/>
    </row>
    <row r="112" spans="1:32" s="117" customFormat="1" ht="13.5" customHeight="1" x14ac:dyDescent="0.3">
      <c r="A112" s="102">
        <f t="shared" si="33"/>
        <v>0</v>
      </c>
      <c r="B112" s="103">
        <f t="shared" si="34"/>
        <v>31959</v>
      </c>
      <c r="C112" s="104">
        <f t="shared" si="35"/>
        <v>87.50277777777778</v>
      </c>
      <c r="D112" s="105">
        <f t="shared" si="25"/>
        <v>87.49897330595482</v>
      </c>
      <c r="E112" s="106">
        <f t="shared" si="26"/>
        <v>0</v>
      </c>
      <c r="F112" s="107">
        <f t="shared" si="27"/>
        <v>0</v>
      </c>
      <c r="G112" s="108">
        <f t="shared" si="41"/>
        <v>0</v>
      </c>
      <c r="H112" s="113">
        <f t="shared" si="36"/>
        <v>0</v>
      </c>
      <c r="I112" s="107">
        <f t="shared" si="37"/>
        <v>0</v>
      </c>
      <c r="J112" s="110">
        <f t="shared" si="38"/>
        <v>88</v>
      </c>
      <c r="K112" s="111">
        <f t="shared" si="28"/>
        <v>1</v>
      </c>
      <c r="L112" s="116">
        <f t="shared" si="29"/>
        <v>12</v>
      </c>
      <c r="M112" s="108">
        <f t="shared" si="30"/>
        <v>0</v>
      </c>
      <c r="N112" s="113">
        <f t="shared" si="31"/>
        <v>0</v>
      </c>
      <c r="O112" s="113">
        <f t="shared" si="39"/>
        <v>0</v>
      </c>
      <c r="P112" s="108">
        <f t="shared" si="43"/>
        <v>0</v>
      </c>
      <c r="Q112" s="113">
        <f t="shared" si="43"/>
        <v>0</v>
      </c>
      <c r="R112" s="107">
        <f t="shared" si="42"/>
        <v>0</v>
      </c>
      <c r="S112" s="118" t="str">
        <f t="shared" si="40"/>
        <v/>
      </c>
      <c r="T112" s="252"/>
      <c r="U112" s="252"/>
      <c r="V112" s="252"/>
      <c r="W112" s="252"/>
      <c r="X112" s="252"/>
      <c r="Y112" s="252"/>
      <c r="Z112" s="252"/>
      <c r="AA112" s="252"/>
      <c r="AB112" s="252"/>
      <c r="AC112" s="252"/>
      <c r="AD112" s="252"/>
      <c r="AE112" s="252"/>
      <c r="AF112" s="252"/>
    </row>
    <row r="113" spans="1:32" s="117" customFormat="1" ht="13.5" customHeight="1" x14ac:dyDescent="0.3">
      <c r="A113" s="102">
        <f t="shared" si="33"/>
        <v>0</v>
      </c>
      <c r="B113" s="103">
        <f t="shared" si="34"/>
        <v>32325</v>
      </c>
      <c r="C113" s="104">
        <f t="shared" si="35"/>
        <v>88.50277777777778</v>
      </c>
      <c r="D113" s="105">
        <f t="shared" si="25"/>
        <v>88.50102669404518</v>
      </c>
      <c r="E113" s="106">
        <f t="shared" si="26"/>
        <v>0</v>
      </c>
      <c r="F113" s="107">
        <f t="shared" si="27"/>
        <v>0</v>
      </c>
      <c r="G113" s="108">
        <f t="shared" si="41"/>
        <v>0</v>
      </c>
      <c r="H113" s="113">
        <f t="shared" si="36"/>
        <v>0</v>
      </c>
      <c r="I113" s="107">
        <f t="shared" si="37"/>
        <v>0</v>
      </c>
      <c r="J113" s="110">
        <f t="shared" si="38"/>
        <v>89</v>
      </c>
      <c r="K113" s="111">
        <f t="shared" si="28"/>
        <v>1</v>
      </c>
      <c r="L113" s="116">
        <f t="shared" si="29"/>
        <v>12</v>
      </c>
      <c r="M113" s="108">
        <f t="shared" si="30"/>
        <v>0</v>
      </c>
      <c r="N113" s="113">
        <f t="shared" si="31"/>
        <v>0</v>
      </c>
      <c r="O113" s="113">
        <f t="shared" si="39"/>
        <v>0</v>
      </c>
      <c r="P113" s="108">
        <f t="shared" si="43"/>
        <v>0</v>
      </c>
      <c r="Q113" s="113">
        <f t="shared" si="43"/>
        <v>0</v>
      </c>
      <c r="R113" s="107">
        <f t="shared" si="42"/>
        <v>0</v>
      </c>
      <c r="S113" s="118" t="str">
        <f t="shared" si="40"/>
        <v/>
      </c>
      <c r="T113" s="252"/>
      <c r="U113" s="252"/>
      <c r="V113" s="252"/>
      <c r="W113" s="252"/>
      <c r="X113" s="252"/>
      <c r="Y113" s="252"/>
      <c r="Z113" s="252"/>
      <c r="AA113" s="252"/>
      <c r="AB113" s="252"/>
      <c r="AC113" s="252"/>
      <c r="AD113" s="252"/>
      <c r="AE113" s="252"/>
      <c r="AF113" s="252"/>
    </row>
    <row r="114" spans="1:32" s="117" customFormat="1" ht="13.5" customHeight="1" x14ac:dyDescent="0.3">
      <c r="A114" s="102">
        <f t="shared" si="33"/>
        <v>0</v>
      </c>
      <c r="B114" s="103">
        <f t="shared" si="34"/>
        <v>32690</v>
      </c>
      <c r="C114" s="104">
        <f t="shared" si="35"/>
        <v>89.50277777777778</v>
      </c>
      <c r="D114" s="105">
        <f t="shared" si="25"/>
        <v>89.500342231348398</v>
      </c>
      <c r="E114" s="106">
        <f t="shared" si="26"/>
        <v>0</v>
      </c>
      <c r="F114" s="107">
        <f t="shared" si="27"/>
        <v>0</v>
      </c>
      <c r="G114" s="108">
        <f t="shared" si="41"/>
        <v>0</v>
      </c>
      <c r="H114" s="113">
        <f t="shared" si="36"/>
        <v>0</v>
      </c>
      <c r="I114" s="107">
        <f t="shared" si="37"/>
        <v>0</v>
      </c>
      <c r="J114" s="110">
        <f t="shared" si="38"/>
        <v>90</v>
      </c>
      <c r="K114" s="111">
        <f t="shared" si="28"/>
        <v>1</v>
      </c>
      <c r="L114" s="116">
        <f t="shared" si="29"/>
        <v>12</v>
      </c>
      <c r="M114" s="108">
        <f t="shared" si="30"/>
        <v>0</v>
      </c>
      <c r="N114" s="113">
        <f t="shared" si="31"/>
        <v>0</v>
      </c>
      <c r="O114" s="113">
        <f t="shared" si="39"/>
        <v>0</v>
      </c>
      <c r="P114" s="108">
        <f t="shared" si="43"/>
        <v>0</v>
      </c>
      <c r="Q114" s="113">
        <f t="shared" si="43"/>
        <v>0</v>
      </c>
      <c r="R114" s="107">
        <f t="shared" si="42"/>
        <v>0</v>
      </c>
      <c r="S114" s="118" t="str">
        <f t="shared" si="40"/>
        <v/>
      </c>
      <c r="T114" s="252"/>
      <c r="U114" s="252"/>
      <c r="V114" s="252"/>
      <c r="W114" s="252"/>
      <c r="X114" s="252"/>
      <c r="Y114" s="252"/>
      <c r="Z114" s="252"/>
      <c r="AA114" s="252"/>
      <c r="AB114" s="252"/>
      <c r="AC114" s="252"/>
      <c r="AD114" s="252"/>
      <c r="AE114" s="252"/>
      <c r="AF114" s="252"/>
    </row>
    <row r="115" spans="1:32" s="117" customFormat="1" ht="13.5" customHeight="1" x14ac:dyDescent="0.3">
      <c r="A115" s="102">
        <f t="shared" si="33"/>
        <v>0</v>
      </c>
      <c r="B115" s="103">
        <f t="shared" si="34"/>
        <v>33055</v>
      </c>
      <c r="C115" s="104">
        <f t="shared" si="35"/>
        <v>90.50277777777778</v>
      </c>
      <c r="D115" s="105">
        <f t="shared" si="25"/>
        <v>90.499657768651602</v>
      </c>
      <c r="E115" s="106">
        <f t="shared" si="26"/>
        <v>0</v>
      </c>
      <c r="F115" s="107">
        <f t="shared" si="27"/>
        <v>0</v>
      </c>
      <c r="G115" s="108">
        <f t="shared" si="41"/>
        <v>0</v>
      </c>
      <c r="H115" s="113">
        <f t="shared" si="36"/>
        <v>0</v>
      </c>
      <c r="I115" s="107">
        <f t="shared" si="37"/>
        <v>0</v>
      </c>
      <c r="J115" s="110">
        <f t="shared" si="38"/>
        <v>91</v>
      </c>
      <c r="K115" s="111">
        <f t="shared" si="28"/>
        <v>1</v>
      </c>
      <c r="L115" s="116">
        <f t="shared" si="29"/>
        <v>12</v>
      </c>
      <c r="M115" s="108">
        <f t="shared" si="30"/>
        <v>0</v>
      </c>
      <c r="N115" s="113">
        <f t="shared" si="31"/>
        <v>0</v>
      </c>
      <c r="O115" s="113">
        <f t="shared" si="39"/>
        <v>0</v>
      </c>
      <c r="P115" s="108">
        <f t="shared" si="43"/>
        <v>0</v>
      </c>
      <c r="Q115" s="113">
        <f t="shared" si="43"/>
        <v>0</v>
      </c>
      <c r="R115" s="107">
        <f t="shared" si="42"/>
        <v>0</v>
      </c>
      <c r="S115" s="118" t="str">
        <f t="shared" si="40"/>
        <v/>
      </c>
      <c r="T115" s="252"/>
      <c r="U115" s="252"/>
      <c r="V115" s="252"/>
      <c r="W115" s="252"/>
      <c r="X115" s="252"/>
      <c r="Y115" s="252"/>
      <c r="Z115" s="252"/>
      <c r="AA115" s="252"/>
      <c r="AB115" s="252"/>
      <c r="AC115" s="252"/>
      <c r="AD115" s="252"/>
      <c r="AE115" s="252"/>
      <c r="AF115" s="252"/>
    </row>
    <row r="116" spans="1:32" s="117" customFormat="1" ht="13.5" customHeight="1" x14ac:dyDescent="0.3">
      <c r="A116" s="102">
        <f t="shared" si="33"/>
        <v>0</v>
      </c>
      <c r="B116" s="103">
        <f t="shared" si="34"/>
        <v>33420</v>
      </c>
      <c r="C116" s="104">
        <f t="shared" si="35"/>
        <v>91.50277777777778</v>
      </c>
      <c r="D116" s="105">
        <f t="shared" si="25"/>
        <v>91.49897330595482</v>
      </c>
      <c r="E116" s="106">
        <f t="shared" si="26"/>
        <v>0</v>
      </c>
      <c r="F116" s="107">
        <f t="shared" si="27"/>
        <v>0</v>
      </c>
      <c r="G116" s="108">
        <f t="shared" si="41"/>
        <v>0</v>
      </c>
      <c r="H116" s="113">
        <f t="shared" si="36"/>
        <v>0</v>
      </c>
      <c r="I116" s="107">
        <f t="shared" si="37"/>
        <v>0</v>
      </c>
      <c r="J116" s="110">
        <f t="shared" si="38"/>
        <v>92</v>
      </c>
      <c r="K116" s="111">
        <f t="shared" si="28"/>
        <v>1</v>
      </c>
      <c r="L116" s="116">
        <f t="shared" si="29"/>
        <v>12</v>
      </c>
      <c r="M116" s="108">
        <f t="shared" si="30"/>
        <v>0</v>
      </c>
      <c r="N116" s="113">
        <f t="shared" si="31"/>
        <v>0</v>
      </c>
      <c r="O116" s="113">
        <f t="shared" si="39"/>
        <v>0</v>
      </c>
      <c r="P116" s="108">
        <f t="shared" si="43"/>
        <v>0</v>
      </c>
      <c r="Q116" s="113">
        <f t="shared" si="43"/>
        <v>0</v>
      </c>
      <c r="R116" s="107">
        <f t="shared" si="42"/>
        <v>0</v>
      </c>
      <c r="S116" s="118" t="str">
        <f t="shared" si="40"/>
        <v/>
      </c>
      <c r="T116" s="252"/>
      <c r="U116" s="252"/>
      <c r="V116" s="252"/>
      <c r="W116" s="252"/>
      <c r="X116" s="252"/>
      <c r="Y116" s="252"/>
      <c r="Z116" s="252"/>
      <c r="AA116" s="252"/>
      <c r="AB116" s="252"/>
      <c r="AC116" s="252"/>
      <c r="AD116" s="252"/>
      <c r="AE116" s="252"/>
      <c r="AF116" s="252"/>
    </row>
    <row r="117" spans="1:32" s="117" customFormat="1" ht="13.5" customHeight="1" x14ac:dyDescent="0.3">
      <c r="A117" s="102">
        <f t="shared" si="33"/>
        <v>0</v>
      </c>
      <c r="B117" s="103">
        <f t="shared" si="34"/>
        <v>33786</v>
      </c>
      <c r="C117" s="104">
        <f t="shared" si="35"/>
        <v>92.50277777777778</v>
      </c>
      <c r="D117" s="105">
        <f t="shared" si="25"/>
        <v>92.50102669404518</v>
      </c>
      <c r="E117" s="106">
        <f t="shared" si="26"/>
        <v>0</v>
      </c>
      <c r="F117" s="107">
        <f t="shared" si="27"/>
        <v>0</v>
      </c>
      <c r="G117" s="108">
        <f t="shared" si="41"/>
        <v>0</v>
      </c>
      <c r="H117" s="113">
        <f t="shared" si="36"/>
        <v>0</v>
      </c>
      <c r="I117" s="107">
        <f t="shared" si="37"/>
        <v>0</v>
      </c>
      <c r="J117" s="110">
        <f t="shared" si="38"/>
        <v>93</v>
      </c>
      <c r="K117" s="111">
        <f t="shared" si="28"/>
        <v>1</v>
      </c>
      <c r="L117" s="116">
        <f t="shared" si="29"/>
        <v>12</v>
      </c>
      <c r="M117" s="108">
        <f t="shared" si="30"/>
        <v>0</v>
      </c>
      <c r="N117" s="113">
        <f t="shared" si="31"/>
        <v>0</v>
      </c>
      <c r="O117" s="113">
        <f t="shared" si="39"/>
        <v>0</v>
      </c>
      <c r="P117" s="108">
        <f t="shared" si="43"/>
        <v>0</v>
      </c>
      <c r="Q117" s="113">
        <f t="shared" si="43"/>
        <v>0</v>
      </c>
      <c r="R117" s="107">
        <f t="shared" si="42"/>
        <v>0</v>
      </c>
      <c r="S117" s="118" t="str">
        <f t="shared" si="40"/>
        <v/>
      </c>
      <c r="T117" s="252"/>
      <c r="U117" s="252"/>
      <c r="V117" s="252"/>
      <c r="W117" s="252"/>
      <c r="X117" s="252"/>
      <c r="Y117" s="252"/>
      <c r="Z117" s="252"/>
      <c r="AA117" s="252"/>
      <c r="AB117" s="252"/>
      <c r="AC117" s="252"/>
      <c r="AD117" s="252"/>
      <c r="AE117" s="252"/>
      <c r="AF117" s="252"/>
    </row>
    <row r="118" spans="1:32" s="117" customFormat="1" ht="13.5" customHeight="1" x14ac:dyDescent="0.3">
      <c r="A118" s="102">
        <f t="shared" si="33"/>
        <v>0</v>
      </c>
      <c r="B118" s="103">
        <f t="shared" si="34"/>
        <v>34151</v>
      </c>
      <c r="C118" s="104">
        <f t="shared" si="35"/>
        <v>93.50277777777778</v>
      </c>
      <c r="D118" s="105">
        <f t="shared" si="25"/>
        <v>93.500342231348398</v>
      </c>
      <c r="E118" s="106">
        <f t="shared" si="26"/>
        <v>0</v>
      </c>
      <c r="F118" s="107">
        <f t="shared" si="27"/>
        <v>0</v>
      </c>
      <c r="G118" s="108">
        <f t="shared" si="41"/>
        <v>0</v>
      </c>
      <c r="H118" s="113">
        <f t="shared" si="36"/>
        <v>0</v>
      </c>
      <c r="I118" s="107">
        <f t="shared" si="37"/>
        <v>0</v>
      </c>
      <c r="J118" s="110">
        <f t="shared" si="38"/>
        <v>94</v>
      </c>
      <c r="K118" s="111">
        <f t="shared" si="28"/>
        <v>1</v>
      </c>
      <c r="L118" s="116">
        <f t="shared" si="29"/>
        <v>12</v>
      </c>
      <c r="M118" s="108">
        <f t="shared" si="30"/>
        <v>0</v>
      </c>
      <c r="N118" s="113">
        <f t="shared" si="31"/>
        <v>0</v>
      </c>
      <c r="O118" s="113">
        <f t="shared" si="39"/>
        <v>0</v>
      </c>
      <c r="P118" s="108">
        <f t="shared" si="43"/>
        <v>0</v>
      </c>
      <c r="Q118" s="113">
        <f t="shared" si="43"/>
        <v>0</v>
      </c>
      <c r="R118" s="107">
        <f t="shared" si="42"/>
        <v>0</v>
      </c>
      <c r="S118" s="118" t="str">
        <f t="shared" si="40"/>
        <v/>
      </c>
      <c r="T118" s="252"/>
      <c r="U118" s="252"/>
      <c r="V118" s="252"/>
      <c r="W118" s="252"/>
      <c r="X118" s="252"/>
      <c r="Y118" s="252"/>
      <c r="Z118" s="252"/>
      <c r="AA118" s="252"/>
      <c r="AB118" s="252"/>
      <c r="AC118" s="252"/>
      <c r="AD118" s="252"/>
      <c r="AE118" s="252"/>
      <c r="AF118" s="252"/>
    </row>
    <row r="119" spans="1:32" s="117" customFormat="1" ht="13.5" customHeight="1" x14ac:dyDescent="0.3">
      <c r="A119" s="102">
        <f t="shared" si="33"/>
        <v>0</v>
      </c>
      <c r="B119" s="103">
        <f t="shared" si="34"/>
        <v>34516</v>
      </c>
      <c r="C119" s="104">
        <f t="shared" si="35"/>
        <v>94.50277777777778</v>
      </c>
      <c r="D119" s="105">
        <f t="shared" si="25"/>
        <v>94.499657768651602</v>
      </c>
      <c r="E119" s="106">
        <f t="shared" si="26"/>
        <v>0</v>
      </c>
      <c r="F119" s="107">
        <f t="shared" si="27"/>
        <v>0</v>
      </c>
      <c r="G119" s="108">
        <f t="shared" si="41"/>
        <v>0</v>
      </c>
      <c r="H119" s="113">
        <f t="shared" si="36"/>
        <v>0</v>
      </c>
      <c r="I119" s="107">
        <f t="shared" si="37"/>
        <v>0</v>
      </c>
      <c r="J119" s="110">
        <f t="shared" si="38"/>
        <v>95</v>
      </c>
      <c r="K119" s="111">
        <f t="shared" si="28"/>
        <v>1</v>
      </c>
      <c r="L119" s="116">
        <f t="shared" si="29"/>
        <v>12</v>
      </c>
      <c r="M119" s="108">
        <f t="shared" si="30"/>
        <v>0</v>
      </c>
      <c r="N119" s="113">
        <f t="shared" si="31"/>
        <v>0</v>
      </c>
      <c r="O119" s="113">
        <f t="shared" si="39"/>
        <v>0</v>
      </c>
      <c r="P119" s="108">
        <f t="shared" si="43"/>
        <v>0</v>
      </c>
      <c r="Q119" s="113">
        <f t="shared" si="43"/>
        <v>0</v>
      </c>
      <c r="R119" s="107">
        <f t="shared" si="42"/>
        <v>0</v>
      </c>
      <c r="S119" s="118" t="str">
        <f t="shared" si="40"/>
        <v/>
      </c>
      <c r="T119" s="252"/>
      <c r="U119" s="252"/>
      <c r="V119" s="252"/>
      <c r="W119" s="252"/>
      <c r="X119" s="252"/>
      <c r="Y119" s="252"/>
      <c r="Z119" s="252"/>
      <c r="AA119" s="252"/>
      <c r="AB119" s="252"/>
      <c r="AC119" s="252"/>
      <c r="AD119" s="252"/>
      <c r="AE119" s="252"/>
      <c r="AF119" s="252"/>
    </row>
    <row r="120" spans="1:32" s="117" customFormat="1" ht="13.5" customHeight="1" x14ac:dyDescent="0.3">
      <c r="A120" s="102">
        <f t="shared" si="33"/>
        <v>0</v>
      </c>
      <c r="B120" s="103">
        <f t="shared" si="34"/>
        <v>34881</v>
      </c>
      <c r="C120" s="104">
        <f t="shared" si="35"/>
        <v>95.50277777777778</v>
      </c>
      <c r="D120" s="105">
        <f t="shared" si="25"/>
        <v>95.49897330595482</v>
      </c>
      <c r="E120" s="106">
        <f t="shared" si="26"/>
        <v>0</v>
      </c>
      <c r="F120" s="107">
        <f t="shared" si="27"/>
        <v>0</v>
      </c>
      <c r="G120" s="108">
        <f t="shared" si="41"/>
        <v>0</v>
      </c>
      <c r="H120" s="113">
        <f t="shared" si="36"/>
        <v>0</v>
      </c>
      <c r="I120" s="107">
        <f t="shared" si="37"/>
        <v>0</v>
      </c>
      <c r="J120" s="110">
        <f t="shared" si="38"/>
        <v>96</v>
      </c>
      <c r="K120" s="111">
        <f t="shared" si="28"/>
        <v>1</v>
      </c>
      <c r="L120" s="116">
        <f t="shared" si="29"/>
        <v>12</v>
      </c>
      <c r="M120" s="108">
        <f t="shared" si="30"/>
        <v>0</v>
      </c>
      <c r="N120" s="113">
        <f t="shared" si="31"/>
        <v>0</v>
      </c>
      <c r="O120" s="113">
        <f t="shared" si="39"/>
        <v>0</v>
      </c>
      <c r="P120" s="108">
        <f t="shared" si="43"/>
        <v>0</v>
      </c>
      <c r="Q120" s="113">
        <f t="shared" si="43"/>
        <v>0</v>
      </c>
      <c r="R120" s="107">
        <f t="shared" si="42"/>
        <v>0</v>
      </c>
      <c r="S120" s="118" t="str">
        <f t="shared" si="40"/>
        <v/>
      </c>
      <c r="T120" s="252"/>
      <c r="U120" s="252"/>
      <c r="V120" s="252"/>
      <c r="W120" s="252"/>
      <c r="X120" s="252"/>
      <c r="Y120" s="252"/>
      <c r="Z120" s="252"/>
      <c r="AA120" s="252"/>
      <c r="AB120" s="252"/>
      <c r="AC120" s="252"/>
      <c r="AD120" s="252"/>
      <c r="AE120" s="252"/>
      <c r="AF120" s="252"/>
    </row>
    <row r="121" spans="1:32" s="117" customFormat="1" ht="13.5" customHeight="1" x14ac:dyDescent="0.3">
      <c r="A121" s="102">
        <f t="shared" si="33"/>
        <v>0</v>
      </c>
      <c r="B121" s="103">
        <f t="shared" si="34"/>
        <v>35247</v>
      </c>
      <c r="C121" s="104">
        <f t="shared" si="35"/>
        <v>96.50277777777778</v>
      </c>
      <c r="D121" s="105">
        <f t="shared" si="25"/>
        <v>96.50102669404518</v>
      </c>
      <c r="E121" s="106">
        <f t="shared" si="26"/>
        <v>0</v>
      </c>
      <c r="F121" s="107">
        <f t="shared" si="27"/>
        <v>0</v>
      </c>
      <c r="G121" s="108">
        <f t="shared" si="41"/>
        <v>0</v>
      </c>
      <c r="H121" s="113">
        <f t="shared" si="36"/>
        <v>0</v>
      </c>
      <c r="I121" s="107">
        <f t="shared" si="37"/>
        <v>0</v>
      </c>
      <c r="J121" s="110">
        <f t="shared" si="38"/>
        <v>97</v>
      </c>
      <c r="K121" s="111">
        <f t="shared" si="28"/>
        <v>1</v>
      </c>
      <c r="L121" s="116">
        <f t="shared" si="29"/>
        <v>12</v>
      </c>
      <c r="M121" s="108">
        <f t="shared" si="30"/>
        <v>0</v>
      </c>
      <c r="N121" s="113">
        <f t="shared" si="31"/>
        <v>0</v>
      </c>
      <c r="O121" s="113">
        <f t="shared" si="39"/>
        <v>0</v>
      </c>
      <c r="P121" s="108">
        <f t="shared" si="43"/>
        <v>0</v>
      </c>
      <c r="Q121" s="113">
        <f t="shared" si="43"/>
        <v>0</v>
      </c>
      <c r="R121" s="107">
        <f t="shared" si="42"/>
        <v>0</v>
      </c>
      <c r="S121" s="118" t="str">
        <f t="shared" si="40"/>
        <v/>
      </c>
      <c r="T121" s="252"/>
      <c r="U121" s="252"/>
      <c r="V121" s="252"/>
      <c r="W121" s="252"/>
      <c r="X121" s="252"/>
      <c r="Y121" s="252"/>
      <c r="Z121" s="252"/>
      <c r="AA121" s="252"/>
      <c r="AB121" s="252"/>
      <c r="AC121" s="252"/>
      <c r="AD121" s="252"/>
      <c r="AE121" s="252"/>
      <c r="AF121" s="252"/>
    </row>
    <row r="122" spans="1:32" s="117" customFormat="1" ht="13.5" customHeight="1" x14ac:dyDescent="0.3">
      <c r="A122" s="102">
        <f t="shared" si="33"/>
        <v>0</v>
      </c>
      <c r="B122" s="103">
        <f t="shared" si="34"/>
        <v>35612</v>
      </c>
      <c r="C122" s="104">
        <f t="shared" si="35"/>
        <v>97.50277777777778</v>
      </c>
      <c r="D122" s="105">
        <f t="shared" si="25"/>
        <v>97.500342231348398</v>
      </c>
      <c r="E122" s="106">
        <f t="shared" si="26"/>
        <v>0</v>
      </c>
      <c r="F122" s="107">
        <f t="shared" si="27"/>
        <v>0</v>
      </c>
      <c r="G122" s="108">
        <f t="shared" si="41"/>
        <v>0</v>
      </c>
      <c r="H122" s="113">
        <f t="shared" si="36"/>
        <v>0</v>
      </c>
      <c r="I122" s="107">
        <f t="shared" si="37"/>
        <v>0</v>
      </c>
      <c r="J122" s="110">
        <f t="shared" si="38"/>
        <v>98</v>
      </c>
      <c r="K122" s="111">
        <f t="shared" si="28"/>
        <v>1</v>
      </c>
      <c r="L122" s="116">
        <f t="shared" si="29"/>
        <v>12</v>
      </c>
      <c r="M122" s="108">
        <f t="shared" si="30"/>
        <v>0</v>
      </c>
      <c r="N122" s="113">
        <f t="shared" si="31"/>
        <v>0</v>
      </c>
      <c r="O122" s="113">
        <f t="shared" si="39"/>
        <v>0</v>
      </c>
      <c r="P122" s="108">
        <f t="shared" ref="P122:Q137" si="44">M122+P121</f>
        <v>0</v>
      </c>
      <c r="Q122" s="113">
        <f t="shared" si="44"/>
        <v>0</v>
      </c>
      <c r="R122" s="107">
        <f t="shared" si="42"/>
        <v>0</v>
      </c>
      <c r="S122" s="118" t="str">
        <f t="shared" si="40"/>
        <v/>
      </c>
      <c r="T122" s="252"/>
      <c r="U122" s="252"/>
      <c r="V122" s="252"/>
      <c r="W122" s="252"/>
      <c r="X122" s="252"/>
      <c r="Y122" s="252"/>
      <c r="Z122" s="252"/>
      <c r="AA122" s="252"/>
      <c r="AB122" s="252"/>
      <c r="AC122" s="252"/>
      <c r="AD122" s="252"/>
      <c r="AE122" s="252"/>
      <c r="AF122" s="252"/>
    </row>
    <row r="123" spans="1:32" s="117" customFormat="1" ht="13.5" customHeight="1" x14ac:dyDescent="0.3">
      <c r="A123" s="102">
        <f t="shared" si="33"/>
        <v>0</v>
      </c>
      <c r="B123" s="103">
        <f t="shared" si="34"/>
        <v>35977</v>
      </c>
      <c r="C123" s="104">
        <f t="shared" si="35"/>
        <v>98.50277777777778</v>
      </c>
      <c r="D123" s="105">
        <f t="shared" si="25"/>
        <v>98.499657768651602</v>
      </c>
      <c r="E123" s="106">
        <f t="shared" si="26"/>
        <v>0</v>
      </c>
      <c r="F123" s="107">
        <f t="shared" si="27"/>
        <v>0</v>
      </c>
      <c r="G123" s="108">
        <f t="shared" si="41"/>
        <v>0</v>
      </c>
      <c r="H123" s="113">
        <f t="shared" si="36"/>
        <v>0</v>
      </c>
      <c r="I123" s="107">
        <f t="shared" si="37"/>
        <v>0</v>
      </c>
      <c r="J123" s="110">
        <f t="shared" si="38"/>
        <v>99</v>
      </c>
      <c r="K123" s="111">
        <f t="shared" si="28"/>
        <v>1</v>
      </c>
      <c r="L123" s="116">
        <f t="shared" si="29"/>
        <v>12</v>
      </c>
      <c r="M123" s="108">
        <f t="shared" si="30"/>
        <v>0</v>
      </c>
      <c r="N123" s="113">
        <f t="shared" si="31"/>
        <v>0</v>
      </c>
      <c r="O123" s="113">
        <f t="shared" si="39"/>
        <v>0</v>
      </c>
      <c r="P123" s="108">
        <f t="shared" si="44"/>
        <v>0</v>
      </c>
      <c r="Q123" s="113">
        <f t="shared" si="44"/>
        <v>0</v>
      </c>
      <c r="R123" s="107">
        <f t="shared" si="42"/>
        <v>0</v>
      </c>
      <c r="S123" s="118" t="str">
        <f t="shared" si="40"/>
        <v/>
      </c>
      <c r="T123" s="252"/>
      <c r="U123" s="252"/>
      <c r="V123" s="252"/>
      <c r="W123" s="252"/>
      <c r="X123" s="252"/>
      <c r="Y123" s="252"/>
      <c r="Z123" s="252"/>
      <c r="AA123" s="252"/>
      <c r="AB123" s="252"/>
      <c r="AC123" s="252"/>
      <c r="AD123" s="252"/>
      <c r="AE123" s="252"/>
      <c r="AF123" s="252"/>
    </row>
    <row r="124" spans="1:32" s="117" customFormat="1" ht="13.5" customHeight="1" x14ac:dyDescent="0.3">
      <c r="A124" s="102">
        <f t="shared" si="33"/>
        <v>0</v>
      </c>
      <c r="B124" s="103">
        <f t="shared" si="34"/>
        <v>36342</v>
      </c>
      <c r="C124" s="104">
        <f t="shared" si="35"/>
        <v>99.50277777777778</v>
      </c>
      <c r="D124" s="105">
        <f t="shared" si="25"/>
        <v>99.49897330595482</v>
      </c>
      <c r="E124" s="106">
        <f t="shared" si="26"/>
        <v>0</v>
      </c>
      <c r="F124" s="107">
        <f t="shared" si="27"/>
        <v>0</v>
      </c>
      <c r="G124" s="108">
        <f t="shared" si="41"/>
        <v>0</v>
      </c>
      <c r="H124" s="113">
        <f t="shared" si="36"/>
        <v>0</v>
      </c>
      <c r="I124" s="107">
        <f t="shared" si="37"/>
        <v>0</v>
      </c>
      <c r="J124" s="110">
        <f t="shared" si="38"/>
        <v>100</v>
      </c>
      <c r="K124" s="111">
        <f t="shared" si="28"/>
        <v>1</v>
      </c>
      <c r="L124" s="116">
        <f t="shared" si="29"/>
        <v>12</v>
      </c>
      <c r="M124" s="108">
        <f t="shared" si="30"/>
        <v>0</v>
      </c>
      <c r="N124" s="113">
        <f t="shared" si="31"/>
        <v>0</v>
      </c>
      <c r="O124" s="113">
        <f t="shared" si="39"/>
        <v>0</v>
      </c>
      <c r="P124" s="108">
        <f t="shared" si="44"/>
        <v>0</v>
      </c>
      <c r="Q124" s="113">
        <f t="shared" si="44"/>
        <v>0</v>
      </c>
      <c r="R124" s="107">
        <f t="shared" si="42"/>
        <v>0</v>
      </c>
      <c r="S124" s="118" t="str">
        <f t="shared" si="40"/>
        <v/>
      </c>
      <c r="T124" s="252"/>
      <c r="U124" s="252"/>
      <c r="V124" s="252"/>
      <c r="W124" s="252"/>
      <c r="X124" s="252"/>
      <c r="Y124" s="252"/>
      <c r="Z124" s="252"/>
      <c r="AA124" s="252"/>
      <c r="AB124" s="252"/>
      <c r="AC124" s="252"/>
      <c r="AD124" s="252"/>
      <c r="AE124" s="252"/>
      <c r="AF124" s="252"/>
    </row>
    <row r="125" spans="1:32" s="117" customFormat="1" ht="13.5" customHeight="1" x14ac:dyDescent="0.3">
      <c r="A125" s="102">
        <f t="shared" si="33"/>
        <v>0</v>
      </c>
      <c r="B125" s="103">
        <f t="shared" si="34"/>
        <v>36708</v>
      </c>
      <c r="C125" s="104">
        <f t="shared" si="35"/>
        <v>100.50277777777778</v>
      </c>
      <c r="D125" s="105">
        <f t="shared" si="25"/>
        <v>100.50102669404518</v>
      </c>
      <c r="E125" s="106">
        <f t="shared" si="26"/>
        <v>0</v>
      </c>
      <c r="F125" s="107">
        <f t="shared" si="27"/>
        <v>0</v>
      </c>
      <c r="G125" s="108">
        <f t="shared" si="41"/>
        <v>0</v>
      </c>
      <c r="H125" s="113">
        <f t="shared" si="36"/>
        <v>0</v>
      </c>
      <c r="I125" s="107">
        <f t="shared" si="37"/>
        <v>0</v>
      </c>
      <c r="J125" s="110">
        <f t="shared" si="38"/>
        <v>101</v>
      </c>
      <c r="K125" s="111">
        <f t="shared" si="28"/>
        <v>1</v>
      </c>
      <c r="L125" s="116">
        <f t="shared" si="29"/>
        <v>12</v>
      </c>
      <c r="M125" s="108">
        <f t="shared" si="30"/>
        <v>0</v>
      </c>
      <c r="N125" s="113">
        <f t="shared" si="31"/>
        <v>0</v>
      </c>
      <c r="O125" s="113">
        <f t="shared" si="39"/>
        <v>0</v>
      </c>
      <c r="P125" s="108">
        <f t="shared" si="44"/>
        <v>0</v>
      </c>
      <c r="Q125" s="113">
        <f t="shared" si="44"/>
        <v>0</v>
      </c>
      <c r="R125" s="107">
        <f t="shared" si="42"/>
        <v>0</v>
      </c>
      <c r="S125" s="118" t="str">
        <f t="shared" si="40"/>
        <v/>
      </c>
      <c r="T125" s="252"/>
      <c r="U125" s="252"/>
      <c r="V125" s="252"/>
      <c r="W125" s="252"/>
      <c r="X125" s="252"/>
      <c r="Y125" s="252"/>
      <c r="Z125" s="252"/>
      <c r="AA125" s="252"/>
      <c r="AB125" s="252"/>
      <c r="AC125" s="252"/>
      <c r="AD125" s="252"/>
      <c r="AE125" s="252"/>
      <c r="AF125" s="252"/>
    </row>
    <row r="126" spans="1:32" s="117" customFormat="1" ht="13.5" customHeight="1" x14ac:dyDescent="0.3">
      <c r="A126" s="102">
        <f t="shared" si="33"/>
        <v>0</v>
      </c>
      <c r="B126" s="103">
        <f t="shared" si="34"/>
        <v>37073</v>
      </c>
      <c r="C126" s="104">
        <f t="shared" si="35"/>
        <v>101.50277777777778</v>
      </c>
      <c r="D126" s="105">
        <f t="shared" si="25"/>
        <v>101.5003422313484</v>
      </c>
      <c r="E126" s="106">
        <f t="shared" si="26"/>
        <v>0</v>
      </c>
      <c r="F126" s="107">
        <f t="shared" si="27"/>
        <v>0</v>
      </c>
      <c r="G126" s="108">
        <f t="shared" si="41"/>
        <v>0</v>
      </c>
      <c r="H126" s="113">
        <f t="shared" si="36"/>
        <v>0</v>
      </c>
      <c r="I126" s="107">
        <f t="shared" si="37"/>
        <v>0</v>
      </c>
      <c r="J126" s="110">
        <f t="shared" si="38"/>
        <v>102</v>
      </c>
      <c r="K126" s="111">
        <f t="shared" si="28"/>
        <v>1</v>
      </c>
      <c r="L126" s="116">
        <f t="shared" si="29"/>
        <v>12</v>
      </c>
      <c r="M126" s="108">
        <f t="shared" si="30"/>
        <v>0</v>
      </c>
      <c r="N126" s="113">
        <f t="shared" si="31"/>
        <v>0</v>
      </c>
      <c r="O126" s="113">
        <f t="shared" si="39"/>
        <v>0</v>
      </c>
      <c r="P126" s="108">
        <f t="shared" si="44"/>
        <v>0</v>
      </c>
      <c r="Q126" s="113">
        <f t="shared" si="44"/>
        <v>0</v>
      </c>
      <c r="R126" s="107">
        <f t="shared" si="42"/>
        <v>0</v>
      </c>
      <c r="S126" s="118" t="str">
        <f t="shared" si="40"/>
        <v/>
      </c>
      <c r="T126" s="252"/>
      <c r="U126" s="252"/>
      <c r="V126" s="252"/>
      <c r="W126" s="252"/>
      <c r="X126" s="252"/>
      <c r="Y126" s="252"/>
      <c r="Z126" s="252"/>
      <c r="AA126" s="252"/>
      <c r="AB126" s="252"/>
      <c r="AC126" s="252"/>
      <c r="AD126" s="252"/>
      <c r="AE126" s="252"/>
      <c r="AF126" s="252"/>
    </row>
    <row r="127" spans="1:32" s="117" customFormat="1" ht="13.5" customHeight="1" x14ac:dyDescent="0.3">
      <c r="A127" s="102">
        <f t="shared" si="33"/>
        <v>0</v>
      </c>
      <c r="B127" s="103">
        <f t="shared" si="34"/>
        <v>37438</v>
      </c>
      <c r="C127" s="104">
        <f t="shared" si="35"/>
        <v>102.50277777777778</v>
      </c>
      <c r="D127" s="105">
        <f t="shared" si="25"/>
        <v>102.4996577686516</v>
      </c>
      <c r="E127" s="106">
        <f t="shared" si="26"/>
        <v>0</v>
      </c>
      <c r="F127" s="107">
        <f t="shared" si="27"/>
        <v>0</v>
      </c>
      <c r="G127" s="108">
        <f t="shared" si="41"/>
        <v>0</v>
      </c>
      <c r="H127" s="113">
        <f t="shared" si="36"/>
        <v>0</v>
      </c>
      <c r="I127" s="107">
        <f t="shared" si="37"/>
        <v>0</v>
      </c>
      <c r="J127" s="110">
        <f t="shared" si="38"/>
        <v>103</v>
      </c>
      <c r="K127" s="111">
        <f t="shared" si="28"/>
        <v>1</v>
      </c>
      <c r="L127" s="116">
        <f t="shared" si="29"/>
        <v>12</v>
      </c>
      <c r="M127" s="108">
        <f t="shared" si="30"/>
        <v>0</v>
      </c>
      <c r="N127" s="113">
        <f t="shared" si="31"/>
        <v>0</v>
      </c>
      <c r="O127" s="113">
        <f t="shared" si="39"/>
        <v>0</v>
      </c>
      <c r="P127" s="108">
        <f t="shared" si="44"/>
        <v>0</v>
      </c>
      <c r="Q127" s="113">
        <f t="shared" si="44"/>
        <v>0</v>
      </c>
      <c r="R127" s="107">
        <f t="shared" si="42"/>
        <v>0</v>
      </c>
      <c r="S127" s="118" t="str">
        <f t="shared" si="40"/>
        <v/>
      </c>
      <c r="T127" s="252"/>
      <c r="U127" s="252"/>
      <c r="V127" s="252"/>
      <c r="W127" s="252"/>
      <c r="X127" s="252"/>
      <c r="Y127" s="252"/>
      <c r="Z127" s="252"/>
      <c r="AA127" s="252"/>
      <c r="AB127" s="252"/>
      <c r="AC127" s="252"/>
      <c r="AD127" s="252"/>
      <c r="AE127" s="252"/>
      <c r="AF127" s="252"/>
    </row>
    <row r="128" spans="1:32" s="117" customFormat="1" ht="13.5" customHeight="1" x14ac:dyDescent="0.3">
      <c r="A128" s="102">
        <f t="shared" si="33"/>
        <v>0</v>
      </c>
      <c r="B128" s="103">
        <f t="shared" si="34"/>
        <v>37803</v>
      </c>
      <c r="C128" s="104">
        <f t="shared" si="35"/>
        <v>103.50277777777778</v>
      </c>
      <c r="D128" s="105">
        <f t="shared" si="25"/>
        <v>103.49897330595482</v>
      </c>
      <c r="E128" s="106">
        <f t="shared" si="26"/>
        <v>0</v>
      </c>
      <c r="F128" s="107">
        <f t="shared" si="27"/>
        <v>0</v>
      </c>
      <c r="G128" s="108">
        <f t="shared" si="41"/>
        <v>0</v>
      </c>
      <c r="H128" s="113">
        <f t="shared" si="36"/>
        <v>0</v>
      </c>
      <c r="I128" s="107">
        <f t="shared" si="37"/>
        <v>0</v>
      </c>
      <c r="J128" s="110">
        <f t="shared" si="38"/>
        <v>104</v>
      </c>
      <c r="K128" s="111">
        <f t="shared" si="28"/>
        <v>1</v>
      </c>
      <c r="L128" s="116">
        <f t="shared" si="29"/>
        <v>12</v>
      </c>
      <c r="M128" s="108">
        <f t="shared" si="30"/>
        <v>0</v>
      </c>
      <c r="N128" s="113">
        <f t="shared" si="31"/>
        <v>0</v>
      </c>
      <c r="O128" s="113">
        <f t="shared" si="39"/>
        <v>0</v>
      </c>
      <c r="P128" s="108">
        <f t="shared" si="44"/>
        <v>0</v>
      </c>
      <c r="Q128" s="113">
        <f t="shared" si="44"/>
        <v>0</v>
      </c>
      <c r="R128" s="107">
        <f t="shared" si="42"/>
        <v>0</v>
      </c>
      <c r="S128" s="118" t="str">
        <f t="shared" si="40"/>
        <v/>
      </c>
      <c r="T128" s="252"/>
      <c r="U128" s="252"/>
      <c r="V128" s="252"/>
      <c r="W128" s="252"/>
      <c r="X128" s="252"/>
      <c r="Y128" s="252"/>
      <c r="Z128" s="252"/>
      <c r="AA128" s="252"/>
      <c r="AB128" s="252"/>
      <c r="AC128" s="252"/>
      <c r="AD128" s="252"/>
      <c r="AE128" s="252"/>
      <c r="AF128" s="252"/>
    </row>
    <row r="129" spans="1:32" s="117" customFormat="1" ht="13.5" customHeight="1" x14ac:dyDescent="0.3">
      <c r="A129" s="102">
        <f t="shared" si="33"/>
        <v>0</v>
      </c>
      <c r="B129" s="103">
        <f t="shared" si="34"/>
        <v>38169</v>
      </c>
      <c r="C129" s="104">
        <f t="shared" si="35"/>
        <v>104.50277777777778</v>
      </c>
      <c r="D129" s="105">
        <f t="shared" si="25"/>
        <v>104.50102669404518</v>
      </c>
      <c r="E129" s="106">
        <f t="shared" si="26"/>
        <v>0</v>
      </c>
      <c r="F129" s="107">
        <f t="shared" si="27"/>
        <v>0</v>
      </c>
      <c r="G129" s="108">
        <f t="shared" si="41"/>
        <v>0</v>
      </c>
      <c r="H129" s="113">
        <f t="shared" si="36"/>
        <v>0</v>
      </c>
      <c r="I129" s="107">
        <f t="shared" si="37"/>
        <v>0</v>
      </c>
      <c r="J129" s="110">
        <f t="shared" si="38"/>
        <v>105</v>
      </c>
      <c r="K129" s="111">
        <f t="shared" si="28"/>
        <v>1</v>
      </c>
      <c r="L129" s="116">
        <f t="shared" si="29"/>
        <v>12</v>
      </c>
      <c r="M129" s="108">
        <f t="shared" si="30"/>
        <v>0</v>
      </c>
      <c r="N129" s="113">
        <f t="shared" si="31"/>
        <v>0</v>
      </c>
      <c r="O129" s="113">
        <f t="shared" si="39"/>
        <v>0</v>
      </c>
      <c r="P129" s="108">
        <f t="shared" si="44"/>
        <v>0</v>
      </c>
      <c r="Q129" s="113">
        <f t="shared" si="44"/>
        <v>0</v>
      </c>
      <c r="R129" s="107">
        <f t="shared" si="42"/>
        <v>0</v>
      </c>
      <c r="S129" s="118" t="str">
        <f t="shared" si="40"/>
        <v/>
      </c>
      <c r="T129" s="252"/>
      <c r="U129" s="252"/>
      <c r="V129" s="252"/>
      <c r="W129" s="252"/>
      <c r="X129" s="252"/>
      <c r="Y129" s="252"/>
      <c r="Z129" s="252"/>
      <c r="AA129" s="252"/>
      <c r="AB129" s="252"/>
      <c r="AC129" s="252"/>
      <c r="AD129" s="252"/>
      <c r="AE129" s="252"/>
      <c r="AF129" s="252"/>
    </row>
    <row r="130" spans="1:32" s="117" customFormat="1" ht="13.5" customHeight="1" x14ac:dyDescent="0.3">
      <c r="A130" s="102">
        <f t="shared" si="33"/>
        <v>0</v>
      </c>
      <c r="B130" s="103">
        <f t="shared" si="34"/>
        <v>38534</v>
      </c>
      <c r="C130" s="104">
        <f t="shared" si="35"/>
        <v>105.50277777777778</v>
      </c>
      <c r="D130" s="105">
        <f t="shared" si="25"/>
        <v>105.5003422313484</v>
      </c>
      <c r="E130" s="106">
        <f t="shared" si="26"/>
        <v>0</v>
      </c>
      <c r="F130" s="107">
        <f t="shared" si="27"/>
        <v>0</v>
      </c>
      <c r="G130" s="108">
        <f t="shared" si="41"/>
        <v>0</v>
      </c>
      <c r="H130" s="113">
        <f t="shared" si="36"/>
        <v>0</v>
      </c>
      <c r="I130" s="107">
        <f t="shared" si="37"/>
        <v>0</v>
      </c>
      <c r="J130" s="110">
        <f t="shared" si="38"/>
        <v>106</v>
      </c>
      <c r="K130" s="111">
        <f t="shared" si="28"/>
        <v>1</v>
      </c>
      <c r="L130" s="116">
        <f t="shared" si="29"/>
        <v>12</v>
      </c>
      <c r="M130" s="108">
        <f t="shared" si="30"/>
        <v>0</v>
      </c>
      <c r="N130" s="113">
        <f t="shared" si="31"/>
        <v>0</v>
      </c>
      <c r="O130" s="113">
        <f t="shared" si="39"/>
        <v>0</v>
      </c>
      <c r="P130" s="108">
        <f t="shared" si="44"/>
        <v>0</v>
      </c>
      <c r="Q130" s="113">
        <f t="shared" si="44"/>
        <v>0</v>
      </c>
      <c r="R130" s="107">
        <f t="shared" si="42"/>
        <v>0</v>
      </c>
      <c r="S130" s="118" t="str">
        <f t="shared" si="40"/>
        <v/>
      </c>
      <c r="T130" s="252"/>
      <c r="U130" s="252"/>
      <c r="V130" s="252"/>
      <c r="W130" s="252"/>
      <c r="X130" s="252"/>
      <c r="Y130" s="252"/>
      <c r="Z130" s="252"/>
      <c r="AA130" s="252"/>
      <c r="AB130" s="252"/>
      <c r="AC130" s="252"/>
      <c r="AD130" s="252"/>
      <c r="AE130" s="252"/>
      <c r="AF130" s="252"/>
    </row>
    <row r="131" spans="1:32" s="117" customFormat="1" ht="13.5" customHeight="1" x14ac:dyDescent="0.3">
      <c r="A131" s="102">
        <f t="shared" si="33"/>
        <v>0</v>
      </c>
      <c r="B131" s="103">
        <f t="shared" si="34"/>
        <v>38899</v>
      </c>
      <c r="C131" s="104">
        <f t="shared" si="35"/>
        <v>106.50277777777778</v>
      </c>
      <c r="D131" s="105">
        <f t="shared" si="25"/>
        <v>106.4996577686516</v>
      </c>
      <c r="E131" s="106">
        <f t="shared" si="26"/>
        <v>0</v>
      </c>
      <c r="F131" s="107">
        <f t="shared" si="27"/>
        <v>0</v>
      </c>
      <c r="G131" s="108">
        <f t="shared" si="41"/>
        <v>0</v>
      </c>
      <c r="H131" s="113">
        <f t="shared" si="36"/>
        <v>0</v>
      </c>
      <c r="I131" s="107">
        <f t="shared" si="37"/>
        <v>0</v>
      </c>
      <c r="J131" s="110">
        <f t="shared" si="38"/>
        <v>107</v>
      </c>
      <c r="K131" s="111">
        <f t="shared" si="28"/>
        <v>1</v>
      </c>
      <c r="L131" s="116">
        <f t="shared" si="29"/>
        <v>12</v>
      </c>
      <c r="M131" s="108">
        <f t="shared" si="30"/>
        <v>0</v>
      </c>
      <c r="N131" s="113">
        <f t="shared" si="31"/>
        <v>0</v>
      </c>
      <c r="O131" s="113">
        <f t="shared" si="39"/>
        <v>0</v>
      </c>
      <c r="P131" s="108">
        <f t="shared" si="44"/>
        <v>0</v>
      </c>
      <c r="Q131" s="113">
        <f t="shared" si="44"/>
        <v>0</v>
      </c>
      <c r="R131" s="107">
        <f t="shared" si="42"/>
        <v>0</v>
      </c>
      <c r="S131" s="118" t="str">
        <f t="shared" si="40"/>
        <v/>
      </c>
      <c r="T131" s="252"/>
      <c r="U131" s="252"/>
      <c r="V131" s="252"/>
      <c r="W131" s="252"/>
      <c r="X131" s="252"/>
      <c r="Y131" s="252"/>
      <c r="Z131" s="252"/>
      <c r="AA131" s="252"/>
      <c r="AB131" s="252"/>
      <c r="AC131" s="252"/>
      <c r="AD131" s="252"/>
      <c r="AE131" s="252"/>
      <c r="AF131" s="252"/>
    </row>
    <row r="132" spans="1:32" s="117" customFormat="1" ht="13.5" customHeight="1" x14ac:dyDescent="0.3">
      <c r="A132" s="102">
        <f t="shared" si="33"/>
        <v>0</v>
      </c>
      <c r="B132" s="103">
        <f t="shared" si="34"/>
        <v>39264</v>
      </c>
      <c r="C132" s="104">
        <f t="shared" si="35"/>
        <v>107.50277777777778</v>
      </c>
      <c r="D132" s="105">
        <f t="shared" si="25"/>
        <v>107.49897330595482</v>
      </c>
      <c r="E132" s="106">
        <f t="shared" si="26"/>
        <v>0</v>
      </c>
      <c r="F132" s="107">
        <f t="shared" si="27"/>
        <v>0</v>
      </c>
      <c r="G132" s="108">
        <f t="shared" si="41"/>
        <v>0</v>
      </c>
      <c r="H132" s="113">
        <f t="shared" si="36"/>
        <v>0</v>
      </c>
      <c r="I132" s="107">
        <f t="shared" si="37"/>
        <v>0</v>
      </c>
      <c r="J132" s="110">
        <f t="shared" si="38"/>
        <v>108</v>
      </c>
      <c r="K132" s="111">
        <f t="shared" si="28"/>
        <v>1</v>
      </c>
      <c r="L132" s="116">
        <f t="shared" si="29"/>
        <v>12</v>
      </c>
      <c r="M132" s="108">
        <f t="shared" si="30"/>
        <v>0</v>
      </c>
      <c r="N132" s="113">
        <f t="shared" si="31"/>
        <v>0</v>
      </c>
      <c r="O132" s="113">
        <f t="shared" si="39"/>
        <v>0</v>
      </c>
      <c r="P132" s="108">
        <f t="shared" si="44"/>
        <v>0</v>
      </c>
      <c r="Q132" s="113">
        <f t="shared" si="44"/>
        <v>0</v>
      </c>
      <c r="R132" s="107">
        <f t="shared" si="42"/>
        <v>0</v>
      </c>
      <c r="S132" s="118" t="str">
        <f t="shared" si="40"/>
        <v/>
      </c>
      <c r="T132" s="252"/>
      <c r="U132" s="252"/>
      <c r="V132" s="252"/>
      <c r="W132" s="252"/>
      <c r="X132" s="252"/>
      <c r="Y132" s="252"/>
      <c r="Z132" s="252"/>
      <c r="AA132" s="252"/>
      <c r="AB132" s="252"/>
      <c r="AC132" s="252"/>
      <c r="AD132" s="252"/>
      <c r="AE132" s="252"/>
      <c r="AF132" s="252"/>
    </row>
    <row r="133" spans="1:32" s="117" customFormat="1" ht="13.5" customHeight="1" x14ac:dyDescent="0.3">
      <c r="A133" s="102">
        <f t="shared" si="33"/>
        <v>0</v>
      </c>
      <c r="B133" s="103">
        <f t="shared" si="34"/>
        <v>39630</v>
      </c>
      <c r="C133" s="104">
        <f t="shared" si="35"/>
        <v>108.50277777777778</v>
      </c>
      <c r="D133" s="105">
        <f t="shared" si="25"/>
        <v>108.50102669404518</v>
      </c>
      <c r="E133" s="106">
        <f t="shared" si="26"/>
        <v>0</v>
      </c>
      <c r="F133" s="107">
        <f t="shared" si="27"/>
        <v>0</v>
      </c>
      <c r="G133" s="108">
        <f t="shared" si="41"/>
        <v>0</v>
      </c>
      <c r="H133" s="113">
        <f t="shared" si="36"/>
        <v>0</v>
      </c>
      <c r="I133" s="107">
        <f t="shared" si="37"/>
        <v>0</v>
      </c>
      <c r="J133" s="110">
        <f t="shared" si="38"/>
        <v>109</v>
      </c>
      <c r="K133" s="111">
        <f t="shared" si="28"/>
        <v>1</v>
      </c>
      <c r="L133" s="116">
        <f t="shared" si="29"/>
        <v>12</v>
      </c>
      <c r="M133" s="108">
        <f t="shared" si="30"/>
        <v>0</v>
      </c>
      <c r="N133" s="113">
        <f t="shared" si="31"/>
        <v>0</v>
      </c>
      <c r="O133" s="113">
        <f t="shared" si="39"/>
        <v>0</v>
      </c>
      <c r="P133" s="108">
        <f t="shared" si="44"/>
        <v>0</v>
      </c>
      <c r="Q133" s="113">
        <f t="shared" si="44"/>
        <v>0</v>
      </c>
      <c r="R133" s="107">
        <f t="shared" si="42"/>
        <v>0</v>
      </c>
      <c r="S133" s="118" t="str">
        <f t="shared" si="40"/>
        <v/>
      </c>
      <c r="T133" s="252"/>
      <c r="U133" s="252"/>
      <c r="V133" s="252"/>
      <c r="W133" s="252"/>
      <c r="X133" s="252"/>
      <c r="Y133" s="252"/>
      <c r="Z133" s="252"/>
      <c r="AA133" s="252"/>
      <c r="AB133" s="252"/>
      <c r="AC133" s="252"/>
      <c r="AD133" s="252"/>
      <c r="AE133" s="252"/>
      <c r="AF133" s="252"/>
    </row>
    <row r="134" spans="1:32" s="117" customFormat="1" ht="13.5" customHeight="1" x14ac:dyDescent="0.3">
      <c r="A134" s="102">
        <f t="shared" si="33"/>
        <v>0</v>
      </c>
      <c r="B134" s="103">
        <f t="shared" si="34"/>
        <v>39995</v>
      </c>
      <c r="C134" s="104">
        <f t="shared" si="35"/>
        <v>109.50277777777778</v>
      </c>
      <c r="D134" s="105">
        <f t="shared" si="25"/>
        <v>109.5003422313484</v>
      </c>
      <c r="E134" s="106">
        <f t="shared" si="26"/>
        <v>0</v>
      </c>
      <c r="F134" s="107">
        <f t="shared" si="27"/>
        <v>0</v>
      </c>
      <c r="G134" s="108">
        <f t="shared" si="41"/>
        <v>0</v>
      </c>
      <c r="H134" s="113">
        <f t="shared" si="36"/>
        <v>0</v>
      </c>
      <c r="I134" s="107">
        <f t="shared" si="37"/>
        <v>0</v>
      </c>
      <c r="J134" s="110">
        <f t="shared" si="38"/>
        <v>110</v>
      </c>
      <c r="K134" s="111">
        <f t="shared" si="28"/>
        <v>1</v>
      </c>
      <c r="L134" s="116">
        <f t="shared" si="29"/>
        <v>12</v>
      </c>
      <c r="M134" s="108">
        <f t="shared" si="30"/>
        <v>0</v>
      </c>
      <c r="N134" s="113">
        <f t="shared" si="31"/>
        <v>0</v>
      </c>
      <c r="O134" s="113">
        <f t="shared" si="39"/>
        <v>0</v>
      </c>
      <c r="P134" s="108">
        <f t="shared" si="44"/>
        <v>0</v>
      </c>
      <c r="Q134" s="113">
        <f t="shared" si="44"/>
        <v>0</v>
      </c>
      <c r="R134" s="107">
        <f t="shared" si="42"/>
        <v>0</v>
      </c>
      <c r="S134" s="118" t="str">
        <f t="shared" si="40"/>
        <v/>
      </c>
      <c r="T134" s="252"/>
      <c r="U134" s="252"/>
      <c r="V134" s="252"/>
      <c r="W134" s="252"/>
      <c r="X134" s="252"/>
      <c r="Y134" s="252"/>
      <c r="Z134" s="252"/>
      <c r="AA134" s="252"/>
      <c r="AB134" s="252"/>
      <c r="AC134" s="252"/>
      <c r="AD134" s="252"/>
      <c r="AE134" s="252"/>
      <c r="AF134" s="252"/>
    </row>
    <row r="135" spans="1:32" s="117" customFormat="1" ht="13.5" customHeight="1" x14ac:dyDescent="0.3">
      <c r="A135" s="102">
        <f t="shared" si="33"/>
        <v>0</v>
      </c>
      <c r="B135" s="103">
        <f t="shared" si="34"/>
        <v>40360</v>
      </c>
      <c r="C135" s="104">
        <f t="shared" si="35"/>
        <v>110.50277777777778</v>
      </c>
      <c r="D135" s="105">
        <f t="shared" si="25"/>
        <v>110.4996577686516</v>
      </c>
      <c r="E135" s="106">
        <f t="shared" si="26"/>
        <v>0</v>
      </c>
      <c r="F135" s="107">
        <f t="shared" si="27"/>
        <v>0</v>
      </c>
      <c r="G135" s="108">
        <f t="shared" si="41"/>
        <v>0</v>
      </c>
      <c r="H135" s="113">
        <f t="shared" si="36"/>
        <v>0</v>
      </c>
      <c r="I135" s="107">
        <f t="shared" si="37"/>
        <v>0</v>
      </c>
      <c r="J135" s="110">
        <f t="shared" si="38"/>
        <v>111</v>
      </c>
      <c r="K135" s="111">
        <f t="shared" si="28"/>
        <v>1</v>
      </c>
      <c r="L135" s="116">
        <f t="shared" si="29"/>
        <v>12</v>
      </c>
      <c r="M135" s="108">
        <f t="shared" si="30"/>
        <v>0</v>
      </c>
      <c r="N135" s="113">
        <f t="shared" si="31"/>
        <v>0</v>
      </c>
      <c r="O135" s="113">
        <f t="shared" si="39"/>
        <v>0</v>
      </c>
      <c r="P135" s="108">
        <f t="shared" si="44"/>
        <v>0</v>
      </c>
      <c r="Q135" s="113">
        <f t="shared" si="44"/>
        <v>0</v>
      </c>
      <c r="R135" s="107">
        <f t="shared" si="42"/>
        <v>0</v>
      </c>
      <c r="S135" s="118" t="str">
        <f t="shared" si="40"/>
        <v/>
      </c>
      <c r="T135" s="252"/>
      <c r="U135" s="252"/>
      <c r="V135" s="252"/>
      <c r="W135" s="252"/>
      <c r="X135" s="252"/>
      <c r="Y135" s="252"/>
      <c r="Z135" s="252"/>
      <c r="AA135" s="252"/>
      <c r="AB135" s="252"/>
      <c r="AC135" s="252"/>
      <c r="AD135" s="252"/>
      <c r="AE135" s="252"/>
      <c r="AF135" s="252"/>
    </row>
    <row r="136" spans="1:32" s="117" customFormat="1" ht="13.5" customHeight="1" x14ac:dyDescent="0.3">
      <c r="A136" s="102">
        <f t="shared" si="33"/>
        <v>0</v>
      </c>
      <c r="B136" s="103">
        <f t="shared" si="34"/>
        <v>40725</v>
      </c>
      <c r="C136" s="104">
        <f t="shared" si="35"/>
        <v>111.50277777777778</v>
      </c>
      <c r="D136" s="105">
        <f t="shared" si="25"/>
        <v>111.49897330595482</v>
      </c>
      <c r="E136" s="106">
        <f t="shared" si="26"/>
        <v>0</v>
      </c>
      <c r="F136" s="107">
        <f t="shared" si="27"/>
        <v>0</v>
      </c>
      <c r="G136" s="108">
        <f t="shared" si="41"/>
        <v>0</v>
      </c>
      <c r="H136" s="113">
        <f t="shared" si="36"/>
        <v>0</v>
      </c>
      <c r="I136" s="107">
        <f t="shared" si="37"/>
        <v>0</v>
      </c>
      <c r="J136" s="110">
        <f t="shared" si="38"/>
        <v>112</v>
      </c>
      <c r="K136" s="111">
        <f t="shared" si="28"/>
        <v>1</v>
      </c>
      <c r="L136" s="116">
        <f t="shared" si="29"/>
        <v>12</v>
      </c>
      <c r="M136" s="108">
        <f t="shared" si="30"/>
        <v>0</v>
      </c>
      <c r="N136" s="113">
        <f t="shared" si="31"/>
        <v>0</v>
      </c>
      <c r="O136" s="113">
        <f t="shared" si="39"/>
        <v>0</v>
      </c>
      <c r="P136" s="108">
        <f t="shared" si="44"/>
        <v>0</v>
      </c>
      <c r="Q136" s="113">
        <f t="shared" si="44"/>
        <v>0</v>
      </c>
      <c r="R136" s="107">
        <f t="shared" si="42"/>
        <v>0</v>
      </c>
      <c r="S136" s="118" t="str">
        <f t="shared" si="40"/>
        <v/>
      </c>
      <c r="T136" s="252"/>
      <c r="U136" s="252"/>
      <c r="V136" s="252"/>
      <c r="W136" s="252"/>
      <c r="X136" s="252"/>
      <c r="Y136" s="252"/>
      <c r="Z136" s="252"/>
      <c r="AA136" s="252"/>
      <c r="AB136" s="252"/>
      <c r="AC136" s="252"/>
      <c r="AD136" s="252"/>
      <c r="AE136" s="252"/>
      <c r="AF136" s="252"/>
    </row>
    <row r="137" spans="1:32" s="117" customFormat="1" ht="13.5" customHeight="1" x14ac:dyDescent="0.3">
      <c r="A137" s="102">
        <f t="shared" si="33"/>
        <v>0</v>
      </c>
      <c r="B137" s="103">
        <f t="shared" si="34"/>
        <v>41091</v>
      </c>
      <c r="C137" s="104">
        <f t="shared" si="35"/>
        <v>112.50277777777778</v>
      </c>
      <c r="D137" s="105">
        <f t="shared" si="25"/>
        <v>112.50102669404518</v>
      </c>
      <c r="E137" s="106">
        <f t="shared" si="26"/>
        <v>0</v>
      </c>
      <c r="F137" s="107">
        <f t="shared" si="27"/>
        <v>0</v>
      </c>
      <c r="G137" s="108">
        <f t="shared" si="41"/>
        <v>0</v>
      </c>
      <c r="H137" s="113">
        <f t="shared" si="36"/>
        <v>0</v>
      </c>
      <c r="I137" s="107">
        <f t="shared" si="37"/>
        <v>0</v>
      </c>
      <c r="J137" s="110">
        <f t="shared" si="38"/>
        <v>113</v>
      </c>
      <c r="K137" s="111">
        <f t="shared" si="28"/>
        <v>1</v>
      </c>
      <c r="L137" s="116">
        <f t="shared" si="29"/>
        <v>12</v>
      </c>
      <c r="M137" s="108">
        <f t="shared" si="30"/>
        <v>0</v>
      </c>
      <c r="N137" s="113">
        <f t="shared" si="31"/>
        <v>0</v>
      </c>
      <c r="O137" s="113">
        <f t="shared" si="39"/>
        <v>0</v>
      </c>
      <c r="P137" s="108">
        <f t="shared" si="44"/>
        <v>0</v>
      </c>
      <c r="Q137" s="113">
        <f t="shared" si="44"/>
        <v>0</v>
      </c>
      <c r="R137" s="107">
        <f t="shared" si="42"/>
        <v>0</v>
      </c>
      <c r="S137" s="118" t="str">
        <f t="shared" si="40"/>
        <v/>
      </c>
      <c r="T137" s="252"/>
      <c r="U137" s="252"/>
      <c r="V137" s="252"/>
      <c r="W137" s="252"/>
      <c r="X137" s="252"/>
      <c r="Y137" s="252"/>
      <c r="Z137" s="252"/>
      <c r="AA137" s="252"/>
      <c r="AB137" s="252"/>
      <c r="AC137" s="252"/>
      <c r="AD137" s="252"/>
      <c r="AE137" s="252"/>
      <c r="AF137" s="252"/>
    </row>
    <row r="138" spans="1:32" s="117" customFormat="1" ht="13.5" customHeight="1" x14ac:dyDescent="0.3">
      <c r="A138" s="102">
        <f t="shared" si="33"/>
        <v>0</v>
      </c>
      <c r="B138" s="103">
        <f t="shared" si="34"/>
        <v>41456</v>
      </c>
      <c r="C138" s="104">
        <f t="shared" si="35"/>
        <v>113.50277777777778</v>
      </c>
      <c r="D138" s="105">
        <f t="shared" si="25"/>
        <v>113.5003422313484</v>
      </c>
      <c r="E138" s="106">
        <f t="shared" si="26"/>
        <v>0</v>
      </c>
      <c r="F138" s="107">
        <f t="shared" si="27"/>
        <v>0</v>
      </c>
      <c r="G138" s="108">
        <f t="shared" si="41"/>
        <v>0</v>
      </c>
      <c r="H138" s="113">
        <f t="shared" si="36"/>
        <v>0</v>
      </c>
      <c r="I138" s="107">
        <f t="shared" si="37"/>
        <v>0</v>
      </c>
      <c r="J138" s="110">
        <f t="shared" si="38"/>
        <v>114</v>
      </c>
      <c r="K138" s="111">
        <f t="shared" si="28"/>
        <v>1</v>
      </c>
      <c r="L138" s="116">
        <f t="shared" si="29"/>
        <v>12</v>
      </c>
      <c r="M138" s="108">
        <f t="shared" si="30"/>
        <v>0</v>
      </c>
      <c r="N138" s="113">
        <f t="shared" si="31"/>
        <v>0</v>
      </c>
      <c r="O138" s="113">
        <f t="shared" si="39"/>
        <v>0</v>
      </c>
      <c r="P138" s="108">
        <f t="shared" ref="P138:Q153" si="45">M138+P137</f>
        <v>0</v>
      </c>
      <c r="Q138" s="113">
        <f t="shared" si="45"/>
        <v>0</v>
      </c>
      <c r="R138" s="107">
        <f t="shared" si="42"/>
        <v>0</v>
      </c>
      <c r="S138" s="118" t="str">
        <f t="shared" si="40"/>
        <v/>
      </c>
      <c r="T138" s="252"/>
      <c r="U138" s="252"/>
      <c r="V138" s="252"/>
      <c r="W138" s="252"/>
      <c r="X138" s="252"/>
      <c r="Y138" s="252"/>
      <c r="Z138" s="252"/>
      <c r="AA138" s="252"/>
      <c r="AB138" s="252"/>
      <c r="AC138" s="252"/>
      <c r="AD138" s="252"/>
      <c r="AE138" s="252"/>
      <c r="AF138" s="252"/>
    </row>
    <row r="139" spans="1:32" s="117" customFormat="1" ht="13.5" customHeight="1" x14ac:dyDescent="0.3">
      <c r="A139" s="102">
        <f t="shared" si="33"/>
        <v>0</v>
      </c>
      <c r="B139" s="103">
        <f t="shared" si="34"/>
        <v>41821</v>
      </c>
      <c r="C139" s="104">
        <f t="shared" si="35"/>
        <v>114.50277777777778</v>
      </c>
      <c r="D139" s="105">
        <f t="shared" si="25"/>
        <v>114.4996577686516</v>
      </c>
      <c r="E139" s="106">
        <f t="shared" si="26"/>
        <v>0</v>
      </c>
      <c r="F139" s="107">
        <f t="shared" si="27"/>
        <v>0</v>
      </c>
      <c r="G139" s="108">
        <f t="shared" si="41"/>
        <v>0</v>
      </c>
      <c r="H139" s="113">
        <f t="shared" si="36"/>
        <v>0</v>
      </c>
      <c r="I139" s="107">
        <f t="shared" si="37"/>
        <v>0</v>
      </c>
      <c r="J139" s="110">
        <f t="shared" si="38"/>
        <v>115</v>
      </c>
      <c r="K139" s="111">
        <f t="shared" si="28"/>
        <v>1</v>
      </c>
      <c r="L139" s="116">
        <f t="shared" si="29"/>
        <v>12</v>
      </c>
      <c r="M139" s="108">
        <f t="shared" si="30"/>
        <v>0</v>
      </c>
      <c r="N139" s="113">
        <f t="shared" si="31"/>
        <v>0</v>
      </c>
      <c r="O139" s="113">
        <f t="shared" si="39"/>
        <v>0</v>
      </c>
      <c r="P139" s="108">
        <f t="shared" si="45"/>
        <v>0</v>
      </c>
      <c r="Q139" s="113">
        <f t="shared" si="45"/>
        <v>0</v>
      </c>
      <c r="R139" s="107">
        <f t="shared" si="42"/>
        <v>0</v>
      </c>
      <c r="S139" s="118" t="str">
        <f t="shared" si="40"/>
        <v/>
      </c>
      <c r="T139" s="252"/>
      <c r="U139" s="252"/>
      <c r="V139" s="252"/>
      <c r="W139" s="252"/>
      <c r="X139" s="252"/>
      <c r="Y139" s="252"/>
      <c r="Z139" s="252"/>
      <c r="AA139" s="252"/>
      <c r="AB139" s="252"/>
      <c r="AC139" s="252"/>
      <c r="AD139" s="252"/>
      <c r="AE139" s="252"/>
      <c r="AF139" s="252"/>
    </row>
    <row r="140" spans="1:32" s="117" customFormat="1" ht="13.5" customHeight="1" x14ac:dyDescent="0.3">
      <c r="A140" s="102">
        <f t="shared" si="33"/>
        <v>0</v>
      </c>
      <c r="B140" s="103">
        <f t="shared" si="34"/>
        <v>42186</v>
      </c>
      <c r="C140" s="104">
        <f t="shared" si="35"/>
        <v>115.50277777777778</v>
      </c>
      <c r="D140" s="105">
        <f t="shared" si="25"/>
        <v>115.49897330595482</v>
      </c>
      <c r="E140" s="106">
        <f t="shared" si="26"/>
        <v>0</v>
      </c>
      <c r="F140" s="107">
        <f t="shared" si="27"/>
        <v>0</v>
      </c>
      <c r="G140" s="108">
        <f t="shared" si="41"/>
        <v>0</v>
      </c>
      <c r="H140" s="113">
        <f t="shared" si="36"/>
        <v>0</v>
      </c>
      <c r="I140" s="107">
        <f t="shared" si="37"/>
        <v>0</v>
      </c>
      <c r="J140" s="110">
        <f t="shared" si="38"/>
        <v>116</v>
      </c>
      <c r="K140" s="111">
        <f t="shared" si="28"/>
        <v>1</v>
      </c>
      <c r="L140" s="116">
        <f t="shared" si="29"/>
        <v>12</v>
      </c>
      <c r="M140" s="108">
        <f t="shared" si="30"/>
        <v>0</v>
      </c>
      <c r="N140" s="113">
        <f t="shared" si="31"/>
        <v>0</v>
      </c>
      <c r="O140" s="113">
        <f t="shared" si="39"/>
        <v>0</v>
      </c>
      <c r="P140" s="108">
        <f t="shared" si="45"/>
        <v>0</v>
      </c>
      <c r="Q140" s="113">
        <f t="shared" si="45"/>
        <v>0</v>
      </c>
      <c r="R140" s="107">
        <f t="shared" si="42"/>
        <v>0</v>
      </c>
      <c r="S140" s="118" t="str">
        <f t="shared" si="40"/>
        <v/>
      </c>
      <c r="T140" s="252"/>
      <c r="U140" s="252"/>
      <c r="V140" s="252"/>
      <c r="W140" s="252"/>
      <c r="X140" s="252"/>
      <c r="Y140" s="252"/>
      <c r="Z140" s="252"/>
      <c r="AA140" s="252"/>
      <c r="AB140" s="252"/>
      <c r="AC140" s="252"/>
      <c r="AD140" s="252"/>
      <c r="AE140" s="252"/>
      <c r="AF140" s="252"/>
    </row>
    <row r="141" spans="1:32" s="117" customFormat="1" ht="13.5" customHeight="1" x14ac:dyDescent="0.3">
      <c r="A141" s="102">
        <f t="shared" si="33"/>
        <v>0</v>
      </c>
      <c r="B141" s="103">
        <f t="shared" si="34"/>
        <v>42552</v>
      </c>
      <c r="C141" s="104">
        <f t="shared" si="35"/>
        <v>116.50277777777778</v>
      </c>
      <c r="D141" s="105">
        <f t="shared" si="25"/>
        <v>116.50102669404518</v>
      </c>
      <c r="E141" s="106">
        <f t="shared" si="26"/>
        <v>0</v>
      </c>
      <c r="F141" s="107">
        <f t="shared" si="27"/>
        <v>0</v>
      </c>
      <c r="G141" s="108">
        <f t="shared" si="41"/>
        <v>0</v>
      </c>
      <c r="H141" s="113">
        <f t="shared" si="36"/>
        <v>0</v>
      </c>
      <c r="I141" s="107">
        <f t="shared" si="37"/>
        <v>0</v>
      </c>
      <c r="J141" s="110">
        <f t="shared" si="38"/>
        <v>117</v>
      </c>
      <c r="K141" s="111">
        <f t="shared" si="28"/>
        <v>1</v>
      </c>
      <c r="L141" s="116">
        <f t="shared" si="29"/>
        <v>12</v>
      </c>
      <c r="M141" s="108">
        <f t="shared" si="30"/>
        <v>0</v>
      </c>
      <c r="N141" s="113">
        <f t="shared" si="31"/>
        <v>0</v>
      </c>
      <c r="O141" s="113">
        <f t="shared" si="39"/>
        <v>0</v>
      </c>
      <c r="P141" s="108">
        <f t="shared" si="45"/>
        <v>0</v>
      </c>
      <c r="Q141" s="113">
        <f t="shared" si="45"/>
        <v>0</v>
      </c>
      <c r="R141" s="107">
        <f t="shared" si="42"/>
        <v>0</v>
      </c>
      <c r="S141" s="118" t="str">
        <f t="shared" si="40"/>
        <v/>
      </c>
      <c r="T141" s="252"/>
      <c r="U141" s="252"/>
      <c r="V141" s="252"/>
      <c r="W141" s="252"/>
      <c r="X141" s="252"/>
      <c r="Y141" s="252"/>
      <c r="Z141" s="252"/>
      <c r="AA141" s="252"/>
      <c r="AB141" s="252"/>
      <c r="AC141" s="252"/>
      <c r="AD141" s="252"/>
      <c r="AE141" s="252"/>
      <c r="AF141" s="252"/>
    </row>
    <row r="142" spans="1:32" s="117" customFormat="1" ht="13.5" customHeight="1" x14ac:dyDescent="0.3">
      <c r="A142" s="102">
        <f t="shared" si="33"/>
        <v>0</v>
      </c>
      <c r="B142" s="103">
        <f t="shared" si="34"/>
        <v>42917</v>
      </c>
      <c r="C142" s="104">
        <f t="shared" si="35"/>
        <v>117.50277777777778</v>
      </c>
      <c r="D142" s="105">
        <f t="shared" si="25"/>
        <v>117.5003422313484</v>
      </c>
      <c r="E142" s="106">
        <f t="shared" si="26"/>
        <v>0</v>
      </c>
      <c r="F142" s="107">
        <f t="shared" si="27"/>
        <v>0</v>
      </c>
      <c r="G142" s="108">
        <f t="shared" si="41"/>
        <v>0</v>
      </c>
      <c r="H142" s="113">
        <f t="shared" si="36"/>
        <v>0</v>
      </c>
      <c r="I142" s="107">
        <f t="shared" si="37"/>
        <v>0</v>
      </c>
      <c r="J142" s="110">
        <f t="shared" si="38"/>
        <v>118</v>
      </c>
      <c r="K142" s="111">
        <f t="shared" si="28"/>
        <v>1</v>
      </c>
      <c r="L142" s="116">
        <f t="shared" si="29"/>
        <v>12</v>
      </c>
      <c r="M142" s="108">
        <f t="shared" si="30"/>
        <v>0</v>
      </c>
      <c r="N142" s="113">
        <f t="shared" si="31"/>
        <v>0</v>
      </c>
      <c r="O142" s="113">
        <f t="shared" si="39"/>
        <v>0</v>
      </c>
      <c r="P142" s="108">
        <f t="shared" si="45"/>
        <v>0</v>
      </c>
      <c r="Q142" s="113">
        <f t="shared" si="45"/>
        <v>0</v>
      </c>
      <c r="R142" s="107">
        <f t="shared" si="42"/>
        <v>0</v>
      </c>
      <c r="S142" s="118" t="str">
        <f t="shared" si="40"/>
        <v/>
      </c>
      <c r="T142" s="252"/>
      <c r="U142" s="252"/>
      <c r="V142" s="252"/>
      <c r="W142" s="252"/>
      <c r="X142" s="252"/>
      <c r="Y142" s="252"/>
      <c r="Z142" s="252"/>
      <c r="AA142" s="252"/>
      <c r="AB142" s="252"/>
      <c r="AC142" s="252"/>
      <c r="AD142" s="252"/>
      <c r="AE142" s="252"/>
      <c r="AF142" s="252"/>
    </row>
    <row r="143" spans="1:32" s="117" customFormat="1" ht="13.5" customHeight="1" x14ac:dyDescent="0.3">
      <c r="A143" s="102">
        <f t="shared" si="33"/>
        <v>0</v>
      </c>
      <c r="B143" s="103">
        <f t="shared" si="34"/>
        <v>43282</v>
      </c>
      <c r="C143" s="104">
        <f t="shared" si="35"/>
        <v>118.50277777777778</v>
      </c>
      <c r="D143" s="105">
        <f t="shared" si="25"/>
        <v>118.4996577686516</v>
      </c>
      <c r="E143" s="106">
        <f t="shared" si="26"/>
        <v>0</v>
      </c>
      <c r="F143" s="107">
        <f t="shared" si="27"/>
        <v>0</v>
      </c>
      <c r="G143" s="108">
        <f t="shared" si="41"/>
        <v>0</v>
      </c>
      <c r="H143" s="113">
        <f t="shared" si="36"/>
        <v>0</v>
      </c>
      <c r="I143" s="107">
        <f t="shared" si="37"/>
        <v>0</v>
      </c>
      <c r="J143" s="110">
        <f t="shared" si="38"/>
        <v>119</v>
      </c>
      <c r="K143" s="111">
        <f t="shared" si="28"/>
        <v>1</v>
      </c>
      <c r="L143" s="116">
        <f t="shared" si="29"/>
        <v>12</v>
      </c>
      <c r="M143" s="108">
        <f t="shared" si="30"/>
        <v>0</v>
      </c>
      <c r="N143" s="113">
        <f t="shared" si="31"/>
        <v>0</v>
      </c>
      <c r="O143" s="113">
        <f t="shared" si="39"/>
        <v>0</v>
      </c>
      <c r="P143" s="108">
        <f t="shared" si="45"/>
        <v>0</v>
      </c>
      <c r="Q143" s="113">
        <f t="shared" si="45"/>
        <v>0</v>
      </c>
      <c r="R143" s="107">
        <f t="shared" si="42"/>
        <v>0</v>
      </c>
      <c r="S143" s="118" t="str">
        <f t="shared" si="40"/>
        <v/>
      </c>
      <c r="T143" s="252"/>
      <c r="U143" s="252"/>
      <c r="V143" s="252"/>
      <c r="W143" s="252"/>
      <c r="X143" s="252"/>
      <c r="Y143" s="252"/>
      <c r="Z143" s="252"/>
      <c r="AA143" s="252"/>
      <c r="AB143" s="252"/>
      <c r="AC143" s="252"/>
      <c r="AD143" s="252"/>
      <c r="AE143" s="252"/>
      <c r="AF143" s="252"/>
    </row>
    <row r="144" spans="1:32" s="117" customFormat="1" ht="13.5" customHeight="1" x14ac:dyDescent="0.3">
      <c r="A144" s="102">
        <f t="shared" si="33"/>
        <v>0</v>
      </c>
      <c r="B144" s="103">
        <f t="shared" si="34"/>
        <v>43647</v>
      </c>
      <c r="C144" s="104">
        <f t="shared" si="35"/>
        <v>119.50277777777778</v>
      </c>
      <c r="D144" s="105">
        <f t="shared" si="25"/>
        <v>119.49897330595482</v>
      </c>
      <c r="E144" s="106">
        <f t="shared" si="26"/>
        <v>0</v>
      </c>
      <c r="F144" s="107">
        <f t="shared" si="27"/>
        <v>0</v>
      </c>
      <c r="G144" s="108">
        <f t="shared" si="41"/>
        <v>0</v>
      </c>
      <c r="H144" s="113">
        <f t="shared" si="36"/>
        <v>0</v>
      </c>
      <c r="I144" s="107">
        <f t="shared" si="37"/>
        <v>0</v>
      </c>
      <c r="J144" s="110">
        <f t="shared" si="38"/>
        <v>120</v>
      </c>
      <c r="K144" s="111">
        <f t="shared" si="28"/>
        <v>1</v>
      </c>
      <c r="L144" s="116">
        <f t="shared" si="29"/>
        <v>12</v>
      </c>
      <c r="M144" s="108">
        <f t="shared" si="30"/>
        <v>0</v>
      </c>
      <c r="N144" s="113">
        <f t="shared" si="31"/>
        <v>0</v>
      </c>
      <c r="O144" s="113">
        <f t="shared" si="39"/>
        <v>0</v>
      </c>
      <c r="P144" s="108">
        <f t="shared" si="45"/>
        <v>0</v>
      </c>
      <c r="Q144" s="113">
        <f t="shared" si="45"/>
        <v>0</v>
      </c>
      <c r="R144" s="107">
        <f t="shared" si="42"/>
        <v>0</v>
      </c>
      <c r="S144" s="118" t="str">
        <f t="shared" si="40"/>
        <v/>
      </c>
      <c r="T144" s="252"/>
      <c r="U144" s="252"/>
      <c r="V144" s="252"/>
      <c r="W144" s="252"/>
      <c r="X144" s="252"/>
      <c r="Y144" s="252"/>
      <c r="Z144" s="252"/>
      <c r="AA144" s="252"/>
      <c r="AB144" s="252"/>
      <c r="AC144" s="252"/>
      <c r="AD144" s="252"/>
      <c r="AE144" s="252"/>
      <c r="AF144" s="252"/>
    </row>
    <row r="145" spans="1:32" s="117" customFormat="1" ht="13.5" customHeight="1" x14ac:dyDescent="0.3">
      <c r="A145" s="102">
        <f t="shared" si="33"/>
        <v>0</v>
      </c>
      <c r="B145" s="103">
        <f t="shared" si="34"/>
        <v>44013</v>
      </c>
      <c r="C145" s="104">
        <f t="shared" si="35"/>
        <v>120.50277777777778</v>
      </c>
      <c r="D145" s="105">
        <f t="shared" si="25"/>
        <v>120.50102669404518</v>
      </c>
      <c r="E145" s="106">
        <f t="shared" si="26"/>
        <v>0</v>
      </c>
      <c r="F145" s="107">
        <f t="shared" si="27"/>
        <v>0</v>
      </c>
      <c r="G145" s="108">
        <f t="shared" si="41"/>
        <v>0</v>
      </c>
      <c r="H145" s="113">
        <f t="shared" si="36"/>
        <v>0</v>
      </c>
      <c r="I145" s="107">
        <f t="shared" si="37"/>
        <v>0</v>
      </c>
      <c r="J145" s="110">
        <f t="shared" si="38"/>
        <v>121</v>
      </c>
      <c r="K145" s="111">
        <f t="shared" si="28"/>
        <v>1</v>
      </c>
      <c r="L145" s="116">
        <f t="shared" si="29"/>
        <v>12</v>
      </c>
      <c r="M145" s="108">
        <f t="shared" si="30"/>
        <v>0</v>
      </c>
      <c r="N145" s="113">
        <f t="shared" si="31"/>
        <v>0</v>
      </c>
      <c r="O145" s="113">
        <f t="shared" si="39"/>
        <v>0</v>
      </c>
      <c r="P145" s="108">
        <f t="shared" si="45"/>
        <v>0</v>
      </c>
      <c r="Q145" s="113">
        <f t="shared" si="45"/>
        <v>0</v>
      </c>
      <c r="R145" s="107">
        <f t="shared" si="42"/>
        <v>0</v>
      </c>
      <c r="S145" s="118" t="str">
        <f t="shared" si="40"/>
        <v/>
      </c>
      <c r="T145" s="252"/>
      <c r="U145" s="252"/>
      <c r="V145" s="252"/>
      <c r="W145" s="252"/>
      <c r="X145" s="252"/>
      <c r="Y145" s="252"/>
      <c r="Z145" s="252"/>
      <c r="AA145" s="252"/>
      <c r="AB145" s="252"/>
      <c r="AC145" s="252"/>
      <c r="AD145" s="252"/>
      <c r="AE145" s="252"/>
      <c r="AF145" s="252"/>
    </row>
    <row r="146" spans="1:32" s="117" customFormat="1" ht="13.5" customHeight="1" x14ac:dyDescent="0.3">
      <c r="A146" s="102">
        <f t="shared" si="33"/>
        <v>0</v>
      </c>
      <c r="B146" s="103">
        <f t="shared" si="34"/>
        <v>44378</v>
      </c>
      <c r="C146" s="104">
        <f t="shared" si="35"/>
        <v>121.50277777777778</v>
      </c>
      <c r="D146" s="105">
        <f t="shared" si="25"/>
        <v>121.5003422313484</v>
      </c>
      <c r="E146" s="106">
        <f t="shared" si="26"/>
        <v>0</v>
      </c>
      <c r="F146" s="107">
        <f t="shared" si="27"/>
        <v>0</v>
      </c>
      <c r="G146" s="108">
        <f t="shared" si="41"/>
        <v>0</v>
      </c>
      <c r="H146" s="113">
        <f t="shared" si="36"/>
        <v>0</v>
      </c>
      <c r="I146" s="107">
        <f t="shared" si="37"/>
        <v>0</v>
      </c>
      <c r="J146" s="110">
        <f t="shared" si="38"/>
        <v>122</v>
      </c>
      <c r="K146" s="111">
        <f t="shared" si="28"/>
        <v>1</v>
      </c>
      <c r="L146" s="116">
        <f t="shared" si="29"/>
        <v>12</v>
      </c>
      <c r="M146" s="108">
        <f t="shared" si="30"/>
        <v>0</v>
      </c>
      <c r="N146" s="113">
        <f t="shared" si="31"/>
        <v>0</v>
      </c>
      <c r="O146" s="113">
        <f t="shared" si="39"/>
        <v>0</v>
      </c>
      <c r="P146" s="108">
        <f t="shared" si="45"/>
        <v>0</v>
      </c>
      <c r="Q146" s="113">
        <f t="shared" si="45"/>
        <v>0</v>
      </c>
      <c r="R146" s="107">
        <f t="shared" si="42"/>
        <v>0</v>
      </c>
      <c r="S146" s="118" t="str">
        <f t="shared" si="40"/>
        <v/>
      </c>
      <c r="T146" s="252"/>
      <c r="U146" s="252"/>
      <c r="V146" s="252"/>
      <c r="W146" s="252"/>
      <c r="X146" s="252"/>
      <c r="Y146" s="252"/>
      <c r="Z146" s="252"/>
      <c r="AA146" s="252"/>
      <c r="AB146" s="252"/>
      <c r="AC146" s="252"/>
      <c r="AD146" s="252"/>
      <c r="AE146" s="252"/>
      <c r="AF146" s="252"/>
    </row>
    <row r="147" spans="1:32" s="117" customFormat="1" ht="13.5" customHeight="1" x14ac:dyDescent="0.3">
      <c r="A147" s="102">
        <f t="shared" si="33"/>
        <v>0</v>
      </c>
      <c r="B147" s="103">
        <f t="shared" si="34"/>
        <v>44743</v>
      </c>
      <c r="C147" s="104">
        <f t="shared" si="35"/>
        <v>122.50277777777778</v>
      </c>
      <c r="D147" s="105">
        <f t="shared" si="25"/>
        <v>122.4996577686516</v>
      </c>
      <c r="E147" s="106">
        <f t="shared" si="26"/>
        <v>0</v>
      </c>
      <c r="F147" s="107">
        <f t="shared" si="27"/>
        <v>0</v>
      </c>
      <c r="G147" s="108">
        <f t="shared" si="41"/>
        <v>0</v>
      </c>
      <c r="H147" s="113">
        <f t="shared" si="36"/>
        <v>0</v>
      </c>
      <c r="I147" s="107">
        <f t="shared" si="37"/>
        <v>0</v>
      </c>
      <c r="J147" s="110">
        <f t="shared" si="38"/>
        <v>123</v>
      </c>
      <c r="K147" s="111">
        <f t="shared" si="28"/>
        <v>1</v>
      </c>
      <c r="L147" s="116">
        <f t="shared" si="29"/>
        <v>12</v>
      </c>
      <c r="M147" s="108">
        <f t="shared" si="30"/>
        <v>0</v>
      </c>
      <c r="N147" s="113">
        <f t="shared" si="31"/>
        <v>0</v>
      </c>
      <c r="O147" s="113">
        <f t="shared" si="39"/>
        <v>0</v>
      </c>
      <c r="P147" s="108">
        <f t="shared" si="45"/>
        <v>0</v>
      </c>
      <c r="Q147" s="113">
        <f t="shared" si="45"/>
        <v>0</v>
      </c>
      <c r="R147" s="107">
        <f t="shared" si="42"/>
        <v>0</v>
      </c>
      <c r="S147" s="118" t="str">
        <f t="shared" si="40"/>
        <v/>
      </c>
      <c r="T147" s="252"/>
      <c r="U147" s="252"/>
      <c r="V147" s="252"/>
      <c r="W147" s="252"/>
      <c r="X147" s="252"/>
      <c r="Y147" s="252"/>
      <c r="Z147" s="252"/>
      <c r="AA147" s="252"/>
      <c r="AB147" s="252"/>
      <c r="AC147" s="252"/>
      <c r="AD147" s="252"/>
      <c r="AE147" s="252"/>
      <c r="AF147" s="252"/>
    </row>
    <row r="148" spans="1:32" s="117" customFormat="1" ht="13.5" customHeight="1" x14ac:dyDescent="0.3">
      <c r="A148" s="102">
        <f t="shared" si="33"/>
        <v>0</v>
      </c>
      <c r="B148" s="103">
        <f t="shared" si="34"/>
        <v>45108</v>
      </c>
      <c r="C148" s="104">
        <f t="shared" si="35"/>
        <v>123.50277777777778</v>
      </c>
      <c r="D148" s="105">
        <f t="shared" si="25"/>
        <v>123.49897330595482</v>
      </c>
      <c r="E148" s="106">
        <f t="shared" si="26"/>
        <v>0</v>
      </c>
      <c r="F148" s="107">
        <f t="shared" si="27"/>
        <v>0</v>
      </c>
      <c r="G148" s="108">
        <f t="shared" si="41"/>
        <v>0</v>
      </c>
      <c r="H148" s="113">
        <f t="shared" si="36"/>
        <v>0</v>
      </c>
      <c r="I148" s="107">
        <f t="shared" si="37"/>
        <v>0</v>
      </c>
      <c r="J148" s="110">
        <f t="shared" si="38"/>
        <v>124</v>
      </c>
      <c r="K148" s="111">
        <f t="shared" si="28"/>
        <v>1</v>
      </c>
      <c r="L148" s="116">
        <f t="shared" si="29"/>
        <v>12</v>
      </c>
      <c r="M148" s="108">
        <f t="shared" si="30"/>
        <v>0</v>
      </c>
      <c r="N148" s="113">
        <f t="shared" si="31"/>
        <v>0</v>
      </c>
      <c r="O148" s="113">
        <f t="shared" si="39"/>
        <v>0</v>
      </c>
      <c r="P148" s="108">
        <f t="shared" si="45"/>
        <v>0</v>
      </c>
      <c r="Q148" s="113">
        <f t="shared" si="45"/>
        <v>0</v>
      </c>
      <c r="R148" s="107">
        <f t="shared" si="42"/>
        <v>0</v>
      </c>
      <c r="S148" s="118" t="str">
        <f t="shared" si="40"/>
        <v/>
      </c>
      <c r="T148" s="252"/>
      <c r="U148" s="252"/>
      <c r="V148" s="252"/>
      <c r="W148" s="252"/>
      <c r="X148" s="252"/>
      <c r="Y148" s="252"/>
      <c r="Z148" s="252"/>
      <c r="AA148" s="252"/>
      <c r="AB148" s="252"/>
      <c r="AC148" s="252"/>
      <c r="AD148" s="252"/>
      <c r="AE148" s="252"/>
      <c r="AF148" s="252"/>
    </row>
    <row r="149" spans="1:32" s="117" customFormat="1" ht="13.5" customHeight="1" x14ac:dyDescent="0.3">
      <c r="A149" s="102">
        <f t="shared" si="33"/>
        <v>0</v>
      </c>
      <c r="B149" s="103">
        <f t="shared" si="34"/>
        <v>45474</v>
      </c>
      <c r="C149" s="104">
        <f t="shared" si="35"/>
        <v>124.50277777777778</v>
      </c>
      <c r="D149" s="105">
        <f t="shared" si="25"/>
        <v>124.50102669404518</v>
      </c>
      <c r="E149" s="106">
        <f t="shared" si="26"/>
        <v>0</v>
      </c>
      <c r="F149" s="107">
        <f t="shared" si="27"/>
        <v>0</v>
      </c>
      <c r="G149" s="108">
        <f t="shared" si="41"/>
        <v>0</v>
      </c>
      <c r="H149" s="113">
        <f t="shared" si="36"/>
        <v>0</v>
      </c>
      <c r="I149" s="107">
        <f t="shared" si="37"/>
        <v>0</v>
      </c>
      <c r="J149" s="110">
        <f t="shared" si="38"/>
        <v>125</v>
      </c>
      <c r="K149" s="111">
        <f t="shared" si="28"/>
        <v>1</v>
      </c>
      <c r="L149" s="116">
        <f t="shared" si="29"/>
        <v>12</v>
      </c>
      <c r="M149" s="108">
        <f t="shared" si="30"/>
        <v>0</v>
      </c>
      <c r="N149" s="113">
        <f t="shared" si="31"/>
        <v>0</v>
      </c>
      <c r="O149" s="113">
        <f t="shared" si="39"/>
        <v>0</v>
      </c>
      <c r="P149" s="108">
        <f t="shared" si="45"/>
        <v>0</v>
      </c>
      <c r="Q149" s="113">
        <f t="shared" si="45"/>
        <v>0</v>
      </c>
      <c r="R149" s="107">
        <f t="shared" si="42"/>
        <v>0</v>
      </c>
      <c r="S149" s="118" t="str">
        <f t="shared" si="40"/>
        <v/>
      </c>
      <c r="T149" s="252"/>
      <c r="U149" s="252"/>
      <c r="V149" s="252"/>
      <c r="W149" s="252"/>
      <c r="X149" s="252"/>
      <c r="Y149" s="252"/>
      <c r="Z149" s="252"/>
      <c r="AA149" s="252"/>
      <c r="AB149" s="252"/>
      <c r="AC149" s="252"/>
      <c r="AD149" s="252"/>
      <c r="AE149" s="252"/>
      <c r="AF149" s="252"/>
    </row>
    <row r="150" spans="1:32" s="117" customFormat="1" ht="13.5" customHeight="1" x14ac:dyDescent="0.3">
      <c r="A150" s="102">
        <f t="shared" si="33"/>
        <v>0</v>
      </c>
      <c r="B150" s="103">
        <f t="shared" si="34"/>
        <v>45839</v>
      </c>
      <c r="C150" s="104">
        <f t="shared" si="35"/>
        <v>125.50277777777778</v>
      </c>
      <c r="D150" s="105">
        <f t="shared" si="25"/>
        <v>125.5003422313484</v>
      </c>
      <c r="E150" s="106">
        <f t="shared" si="26"/>
        <v>0</v>
      </c>
      <c r="F150" s="107">
        <f t="shared" si="27"/>
        <v>0</v>
      </c>
      <c r="G150" s="108">
        <f t="shared" si="41"/>
        <v>0</v>
      </c>
      <c r="H150" s="113">
        <f t="shared" si="36"/>
        <v>0</v>
      </c>
      <c r="I150" s="107">
        <f t="shared" si="37"/>
        <v>0</v>
      </c>
      <c r="J150" s="110">
        <f t="shared" si="38"/>
        <v>126</v>
      </c>
      <c r="K150" s="111">
        <f t="shared" si="28"/>
        <v>1</v>
      </c>
      <c r="L150" s="116">
        <f t="shared" si="29"/>
        <v>12</v>
      </c>
      <c r="M150" s="108">
        <f t="shared" si="30"/>
        <v>0</v>
      </c>
      <c r="N150" s="113">
        <f t="shared" si="31"/>
        <v>0</v>
      </c>
      <c r="O150" s="113">
        <f t="shared" si="39"/>
        <v>0</v>
      </c>
      <c r="P150" s="108">
        <f t="shared" si="45"/>
        <v>0</v>
      </c>
      <c r="Q150" s="113">
        <f t="shared" si="45"/>
        <v>0</v>
      </c>
      <c r="R150" s="107">
        <f t="shared" si="42"/>
        <v>0</v>
      </c>
      <c r="S150" s="118" t="str">
        <f t="shared" si="40"/>
        <v/>
      </c>
      <c r="T150" s="252"/>
      <c r="U150" s="252"/>
      <c r="V150" s="252"/>
      <c r="W150" s="252"/>
      <c r="X150" s="252"/>
      <c r="Y150" s="252"/>
      <c r="Z150" s="252"/>
      <c r="AA150" s="252"/>
      <c r="AB150" s="252"/>
      <c r="AC150" s="252"/>
      <c r="AD150" s="252"/>
      <c r="AE150" s="252"/>
      <c r="AF150" s="252"/>
    </row>
    <row r="151" spans="1:32" s="117" customFormat="1" ht="13.5" customHeight="1" x14ac:dyDescent="0.3">
      <c r="A151" s="102">
        <f t="shared" si="33"/>
        <v>0</v>
      </c>
      <c r="B151" s="103">
        <f t="shared" si="34"/>
        <v>46204</v>
      </c>
      <c r="C151" s="104">
        <f t="shared" si="35"/>
        <v>126.50277777777778</v>
      </c>
      <c r="D151" s="105">
        <f t="shared" si="25"/>
        <v>126.4996577686516</v>
      </c>
      <c r="E151" s="106">
        <f t="shared" si="26"/>
        <v>0</v>
      </c>
      <c r="F151" s="107">
        <f t="shared" si="27"/>
        <v>0</v>
      </c>
      <c r="G151" s="108">
        <f t="shared" si="41"/>
        <v>0</v>
      </c>
      <c r="H151" s="113">
        <f t="shared" si="36"/>
        <v>0</v>
      </c>
      <c r="I151" s="107">
        <f t="shared" si="37"/>
        <v>0</v>
      </c>
      <c r="J151" s="110">
        <f t="shared" si="38"/>
        <v>127</v>
      </c>
      <c r="K151" s="111">
        <f t="shared" si="28"/>
        <v>1</v>
      </c>
      <c r="L151" s="116">
        <f t="shared" si="29"/>
        <v>12</v>
      </c>
      <c r="M151" s="108">
        <f t="shared" si="30"/>
        <v>0</v>
      </c>
      <c r="N151" s="113">
        <f t="shared" si="31"/>
        <v>0</v>
      </c>
      <c r="O151" s="113">
        <f t="shared" si="39"/>
        <v>0</v>
      </c>
      <c r="P151" s="108">
        <f t="shared" si="45"/>
        <v>0</v>
      </c>
      <c r="Q151" s="113">
        <f t="shared" si="45"/>
        <v>0</v>
      </c>
      <c r="R151" s="107">
        <f t="shared" si="42"/>
        <v>0</v>
      </c>
      <c r="S151" s="118" t="str">
        <f t="shared" si="40"/>
        <v/>
      </c>
      <c r="T151" s="252"/>
      <c r="U151" s="252"/>
      <c r="V151" s="252"/>
      <c r="W151" s="252"/>
      <c r="X151" s="252"/>
      <c r="Y151" s="252"/>
      <c r="Z151" s="252"/>
      <c r="AA151" s="252"/>
      <c r="AB151" s="252"/>
      <c r="AC151" s="252"/>
      <c r="AD151" s="252"/>
      <c r="AE151" s="252"/>
      <c r="AF151" s="252"/>
    </row>
    <row r="152" spans="1:32" s="117" customFormat="1" ht="13.5" customHeight="1" x14ac:dyDescent="0.3">
      <c r="A152" s="102">
        <f t="shared" si="33"/>
        <v>0</v>
      </c>
      <c r="B152" s="103">
        <f t="shared" si="34"/>
        <v>46569</v>
      </c>
      <c r="C152" s="104">
        <f t="shared" si="35"/>
        <v>127.50277777777778</v>
      </c>
      <c r="D152" s="105">
        <f t="shared" si="25"/>
        <v>127.49897330595482</v>
      </c>
      <c r="E152" s="106">
        <f t="shared" si="26"/>
        <v>0</v>
      </c>
      <c r="F152" s="107">
        <f t="shared" si="27"/>
        <v>0</v>
      </c>
      <c r="G152" s="108">
        <f t="shared" si="41"/>
        <v>0</v>
      </c>
      <c r="H152" s="113">
        <f t="shared" si="36"/>
        <v>0</v>
      </c>
      <c r="I152" s="107">
        <f t="shared" si="37"/>
        <v>0</v>
      </c>
      <c r="J152" s="110">
        <f t="shared" si="38"/>
        <v>128</v>
      </c>
      <c r="K152" s="111">
        <f t="shared" si="28"/>
        <v>1</v>
      </c>
      <c r="L152" s="116">
        <f t="shared" si="29"/>
        <v>12</v>
      </c>
      <c r="M152" s="108">
        <f t="shared" si="30"/>
        <v>0</v>
      </c>
      <c r="N152" s="113">
        <f t="shared" si="31"/>
        <v>0</v>
      </c>
      <c r="O152" s="113">
        <f t="shared" si="39"/>
        <v>0</v>
      </c>
      <c r="P152" s="108">
        <f t="shared" si="45"/>
        <v>0</v>
      </c>
      <c r="Q152" s="113">
        <f t="shared" si="45"/>
        <v>0</v>
      </c>
      <c r="R152" s="107">
        <f t="shared" si="42"/>
        <v>0</v>
      </c>
      <c r="S152" s="118" t="str">
        <f t="shared" si="40"/>
        <v/>
      </c>
      <c r="T152" s="252"/>
      <c r="U152" s="252"/>
      <c r="V152" s="252"/>
      <c r="W152" s="252"/>
      <c r="X152" s="252"/>
      <c r="Y152" s="252"/>
      <c r="Z152" s="252"/>
      <c r="AA152" s="252"/>
      <c r="AB152" s="252"/>
      <c r="AC152" s="252"/>
      <c r="AD152" s="252"/>
      <c r="AE152" s="252"/>
      <c r="AF152" s="252"/>
    </row>
    <row r="153" spans="1:32" s="117" customFormat="1" ht="13.5" customHeight="1" x14ac:dyDescent="0.3">
      <c r="A153" s="102">
        <f t="shared" si="33"/>
        <v>0</v>
      </c>
      <c r="B153" s="103">
        <f t="shared" si="34"/>
        <v>46935</v>
      </c>
      <c r="C153" s="104">
        <f t="shared" si="35"/>
        <v>128.50277777777779</v>
      </c>
      <c r="D153" s="105">
        <f t="shared" ref="D153:D216" si="46">(B153-H$5)/365.25</f>
        <v>128.50102669404518</v>
      </c>
      <c r="E153" s="106">
        <f t="shared" ref="E153:E216" si="47">IF(C153&gt;=1,H$9,0)</f>
        <v>0</v>
      </c>
      <c r="F153" s="107">
        <f t="shared" si="27"/>
        <v>0</v>
      </c>
      <c r="G153" s="108">
        <f t="shared" si="41"/>
        <v>0</v>
      </c>
      <c r="H153" s="113">
        <f t="shared" si="36"/>
        <v>0</v>
      </c>
      <c r="I153" s="107">
        <f t="shared" si="37"/>
        <v>0</v>
      </c>
      <c r="J153" s="110">
        <f t="shared" si="38"/>
        <v>129</v>
      </c>
      <c r="K153" s="111">
        <f t="shared" si="28"/>
        <v>1</v>
      </c>
      <c r="L153" s="116">
        <f t="shared" si="29"/>
        <v>12</v>
      </c>
      <c r="M153" s="108">
        <f t="shared" si="30"/>
        <v>0</v>
      </c>
      <c r="N153" s="113">
        <f t="shared" si="31"/>
        <v>0</v>
      </c>
      <c r="O153" s="113">
        <f t="shared" si="39"/>
        <v>0</v>
      </c>
      <c r="P153" s="108">
        <f t="shared" si="45"/>
        <v>0</v>
      </c>
      <c r="Q153" s="113">
        <f t="shared" si="45"/>
        <v>0</v>
      </c>
      <c r="R153" s="107">
        <f t="shared" si="42"/>
        <v>0</v>
      </c>
      <c r="S153" s="118" t="str">
        <f t="shared" si="40"/>
        <v/>
      </c>
      <c r="T153" s="252"/>
      <c r="U153" s="252"/>
      <c r="V153" s="252"/>
      <c r="W153" s="252"/>
      <c r="X153" s="252"/>
      <c r="Y153" s="252"/>
      <c r="Z153" s="252"/>
      <c r="AA153" s="252"/>
      <c r="AB153" s="252"/>
      <c r="AC153" s="252"/>
      <c r="AD153" s="252"/>
      <c r="AE153" s="252"/>
      <c r="AF153" s="252"/>
    </row>
    <row r="154" spans="1:32" s="117" customFormat="1" ht="13.5" customHeight="1" x14ac:dyDescent="0.3">
      <c r="A154" s="102">
        <f t="shared" si="33"/>
        <v>0</v>
      </c>
      <c r="B154" s="103">
        <f t="shared" si="34"/>
        <v>47300</v>
      </c>
      <c r="C154" s="104">
        <f t="shared" si="35"/>
        <v>129.50277777777779</v>
      </c>
      <c r="D154" s="105">
        <f t="shared" si="46"/>
        <v>129.50034223134838</v>
      </c>
      <c r="E154" s="106">
        <f t="shared" si="47"/>
        <v>0</v>
      </c>
      <c r="F154" s="107">
        <f t="shared" ref="F154:F217" si="48">H154-H153</f>
        <v>0</v>
      </c>
      <c r="G154" s="108">
        <f t="shared" si="41"/>
        <v>0</v>
      </c>
      <c r="H154" s="113">
        <f t="shared" si="36"/>
        <v>0</v>
      </c>
      <c r="I154" s="107">
        <f t="shared" si="37"/>
        <v>0</v>
      </c>
      <c r="J154" s="110">
        <f t="shared" si="38"/>
        <v>130</v>
      </c>
      <c r="K154" s="111">
        <f t="shared" ref="K154:K217" si="49">L154/12</f>
        <v>1</v>
      </c>
      <c r="L154" s="116">
        <f t="shared" ref="L154:L217" si="50">MONTH(B155)+12-MONTH(B154)</f>
        <v>12</v>
      </c>
      <c r="M154" s="108">
        <f t="shared" ref="M154:M217" si="51">G154*ROUND((C155-C154)*12,1)</f>
        <v>0</v>
      </c>
      <c r="N154" s="113">
        <f t="shared" ref="N154:N217" si="52">H154*ROUND((C155-C154)*12,1)</f>
        <v>0</v>
      </c>
      <c r="O154" s="113">
        <f t="shared" si="39"/>
        <v>0</v>
      </c>
      <c r="P154" s="108">
        <f t="shared" ref="P154:Q169" si="53">M154+P153</f>
        <v>0</v>
      </c>
      <c r="Q154" s="113">
        <f t="shared" si="53"/>
        <v>0</v>
      </c>
      <c r="R154" s="107">
        <f t="shared" si="42"/>
        <v>0</v>
      </c>
      <c r="S154" s="118" t="str">
        <f t="shared" si="40"/>
        <v/>
      </c>
      <c r="T154" s="252"/>
      <c r="U154" s="252"/>
      <c r="V154" s="252"/>
      <c r="W154" s="252"/>
      <c r="X154" s="252"/>
      <c r="Y154" s="252"/>
      <c r="Z154" s="252"/>
      <c r="AA154" s="252"/>
      <c r="AB154" s="252"/>
      <c r="AC154" s="252"/>
      <c r="AD154" s="252"/>
      <c r="AE154" s="252"/>
      <c r="AF154" s="252"/>
    </row>
    <row r="155" spans="1:32" s="117" customFormat="1" ht="13.5" customHeight="1" x14ac:dyDescent="0.3">
      <c r="A155" s="102">
        <f t="shared" ref="A155:A218" si="54">IF(AND(R155&gt;=0,R154&lt;0),"Cumulative",IF(AND(O155&gt;=0,O154&lt;0),"Monthly",))</f>
        <v>0</v>
      </c>
      <c r="B155" s="103">
        <f t="shared" ref="B155:B218" si="55">DATE(YEAR(B154)+1,7,1)</f>
        <v>47665</v>
      </c>
      <c r="C155" s="104">
        <f t="shared" ref="C155:C218" si="56">C154+K154</f>
        <v>130.50277777777779</v>
      </c>
      <c r="D155" s="105">
        <f t="shared" si="46"/>
        <v>130.49965776865162</v>
      </c>
      <c r="E155" s="106">
        <f t="shared" si="47"/>
        <v>0</v>
      </c>
      <c r="F155" s="107">
        <f t="shared" si="48"/>
        <v>0</v>
      </c>
      <c r="G155" s="108">
        <f t="shared" si="41"/>
        <v>0</v>
      </c>
      <c r="H155" s="113">
        <f t="shared" ref="H155:H218" si="57">H154*(1+E155)</f>
        <v>0</v>
      </c>
      <c r="I155" s="107">
        <f t="shared" ref="I155:I218" si="58">H155-G155</f>
        <v>0</v>
      </c>
      <c r="J155" s="110">
        <f t="shared" ref="J155:J218" si="59">1+J154</f>
        <v>131</v>
      </c>
      <c r="K155" s="111">
        <f t="shared" si="49"/>
        <v>1</v>
      </c>
      <c r="L155" s="116">
        <f t="shared" si="50"/>
        <v>12</v>
      </c>
      <c r="M155" s="108">
        <f t="shared" si="51"/>
        <v>0</v>
      </c>
      <c r="N155" s="113">
        <f t="shared" si="52"/>
        <v>0</v>
      </c>
      <c r="O155" s="113">
        <f t="shared" ref="O155:O218" si="60">N155-M155</f>
        <v>0</v>
      </c>
      <c r="P155" s="108">
        <f t="shared" si="53"/>
        <v>0</v>
      </c>
      <c r="Q155" s="113">
        <f t="shared" si="53"/>
        <v>0</v>
      </c>
      <c r="R155" s="107">
        <f t="shared" si="42"/>
        <v>0</v>
      </c>
      <c r="S155" s="118" t="str">
        <f t="shared" ref="S155:S218" si="61">IF(A155&gt;0,A155,"")</f>
        <v/>
      </c>
      <c r="T155" s="252"/>
      <c r="U155" s="252"/>
      <c r="V155" s="252"/>
      <c r="W155" s="252"/>
      <c r="X155" s="252"/>
      <c r="Y155" s="252"/>
      <c r="Z155" s="252"/>
      <c r="AA155" s="252"/>
      <c r="AB155" s="252"/>
      <c r="AC155" s="252"/>
      <c r="AD155" s="252"/>
      <c r="AE155" s="252"/>
      <c r="AF155" s="252"/>
    </row>
    <row r="156" spans="1:32" s="117" customFormat="1" ht="13.5" customHeight="1" x14ac:dyDescent="0.3">
      <c r="A156" s="102">
        <f t="shared" si="54"/>
        <v>0</v>
      </c>
      <c r="B156" s="103">
        <f t="shared" si="55"/>
        <v>48030</v>
      </c>
      <c r="C156" s="104">
        <f t="shared" si="56"/>
        <v>131.50277777777779</v>
      </c>
      <c r="D156" s="105">
        <f t="shared" si="46"/>
        <v>131.49897330595482</v>
      </c>
      <c r="E156" s="106">
        <f t="shared" si="47"/>
        <v>0</v>
      </c>
      <c r="F156" s="107">
        <f t="shared" si="48"/>
        <v>0</v>
      </c>
      <c r="G156" s="108">
        <f t="shared" ref="G156:G219" si="62">G155</f>
        <v>0</v>
      </c>
      <c r="H156" s="113">
        <f t="shared" si="57"/>
        <v>0</v>
      </c>
      <c r="I156" s="107">
        <f t="shared" si="58"/>
        <v>0</v>
      </c>
      <c r="J156" s="110">
        <f t="shared" si="59"/>
        <v>132</v>
      </c>
      <c r="K156" s="111">
        <f t="shared" si="49"/>
        <v>1</v>
      </c>
      <c r="L156" s="116">
        <f t="shared" si="50"/>
        <v>12</v>
      </c>
      <c r="M156" s="108">
        <f t="shared" si="51"/>
        <v>0</v>
      </c>
      <c r="N156" s="113">
        <f t="shared" si="52"/>
        <v>0</v>
      </c>
      <c r="O156" s="113">
        <f t="shared" si="60"/>
        <v>0</v>
      </c>
      <c r="P156" s="108">
        <f t="shared" si="53"/>
        <v>0</v>
      </c>
      <c r="Q156" s="113">
        <f t="shared" si="53"/>
        <v>0</v>
      </c>
      <c r="R156" s="107">
        <f t="shared" ref="R156:R219" si="63">Q156-P156</f>
        <v>0</v>
      </c>
      <c r="S156" s="118" t="str">
        <f t="shared" si="61"/>
        <v/>
      </c>
      <c r="T156" s="252"/>
      <c r="U156" s="252"/>
      <c r="V156" s="252"/>
      <c r="W156" s="252"/>
      <c r="X156" s="252"/>
      <c r="Y156" s="252"/>
      <c r="Z156" s="252"/>
      <c r="AA156" s="252"/>
      <c r="AB156" s="252"/>
      <c r="AC156" s="252"/>
      <c r="AD156" s="252"/>
      <c r="AE156" s="252"/>
      <c r="AF156" s="252"/>
    </row>
    <row r="157" spans="1:32" s="117" customFormat="1" ht="13.5" customHeight="1" x14ac:dyDescent="0.3">
      <c r="A157" s="102">
        <f t="shared" si="54"/>
        <v>0</v>
      </c>
      <c r="B157" s="103">
        <f t="shared" si="55"/>
        <v>48396</v>
      </c>
      <c r="C157" s="104">
        <f t="shared" si="56"/>
        <v>132.50277777777779</v>
      </c>
      <c r="D157" s="105">
        <f t="shared" si="46"/>
        <v>132.50102669404518</v>
      </c>
      <c r="E157" s="106">
        <f t="shared" si="47"/>
        <v>0</v>
      </c>
      <c r="F157" s="107">
        <f t="shared" si="48"/>
        <v>0</v>
      </c>
      <c r="G157" s="108">
        <f t="shared" si="62"/>
        <v>0</v>
      </c>
      <c r="H157" s="113">
        <f t="shared" si="57"/>
        <v>0</v>
      </c>
      <c r="I157" s="107">
        <f t="shared" si="58"/>
        <v>0</v>
      </c>
      <c r="J157" s="110">
        <f t="shared" si="59"/>
        <v>133</v>
      </c>
      <c r="K157" s="111">
        <f t="shared" si="49"/>
        <v>1</v>
      </c>
      <c r="L157" s="116">
        <f t="shared" si="50"/>
        <v>12</v>
      </c>
      <c r="M157" s="108">
        <f t="shared" si="51"/>
        <v>0</v>
      </c>
      <c r="N157" s="113">
        <f t="shared" si="52"/>
        <v>0</v>
      </c>
      <c r="O157" s="113">
        <f t="shared" si="60"/>
        <v>0</v>
      </c>
      <c r="P157" s="108">
        <f t="shared" si="53"/>
        <v>0</v>
      </c>
      <c r="Q157" s="113">
        <f t="shared" si="53"/>
        <v>0</v>
      </c>
      <c r="R157" s="107">
        <f t="shared" si="63"/>
        <v>0</v>
      </c>
      <c r="S157" s="118" t="str">
        <f t="shared" si="61"/>
        <v/>
      </c>
      <c r="T157" s="252"/>
      <c r="U157" s="252"/>
      <c r="V157" s="252"/>
      <c r="W157" s="252"/>
      <c r="X157" s="252"/>
      <c r="Y157" s="252"/>
      <c r="Z157" s="252"/>
      <c r="AA157" s="252"/>
      <c r="AB157" s="252"/>
      <c r="AC157" s="252"/>
      <c r="AD157" s="252"/>
      <c r="AE157" s="252"/>
      <c r="AF157" s="252"/>
    </row>
    <row r="158" spans="1:32" s="117" customFormat="1" ht="13.5" customHeight="1" x14ac:dyDescent="0.3">
      <c r="A158" s="102">
        <f t="shared" si="54"/>
        <v>0</v>
      </c>
      <c r="B158" s="103">
        <f t="shared" si="55"/>
        <v>48761</v>
      </c>
      <c r="C158" s="104">
        <f t="shared" si="56"/>
        <v>133.50277777777779</v>
      </c>
      <c r="D158" s="105">
        <f t="shared" si="46"/>
        <v>133.50034223134838</v>
      </c>
      <c r="E158" s="106">
        <f t="shared" si="47"/>
        <v>0</v>
      </c>
      <c r="F158" s="107">
        <f t="shared" si="48"/>
        <v>0</v>
      </c>
      <c r="G158" s="108">
        <f t="shared" si="62"/>
        <v>0</v>
      </c>
      <c r="H158" s="113">
        <f t="shared" si="57"/>
        <v>0</v>
      </c>
      <c r="I158" s="107">
        <f t="shared" si="58"/>
        <v>0</v>
      </c>
      <c r="J158" s="110">
        <f t="shared" si="59"/>
        <v>134</v>
      </c>
      <c r="K158" s="111">
        <f t="shared" si="49"/>
        <v>1</v>
      </c>
      <c r="L158" s="116">
        <f t="shared" si="50"/>
        <v>12</v>
      </c>
      <c r="M158" s="108">
        <f t="shared" si="51"/>
        <v>0</v>
      </c>
      <c r="N158" s="113">
        <f t="shared" si="52"/>
        <v>0</v>
      </c>
      <c r="O158" s="113">
        <f t="shared" si="60"/>
        <v>0</v>
      </c>
      <c r="P158" s="108">
        <f t="shared" si="53"/>
        <v>0</v>
      </c>
      <c r="Q158" s="113">
        <f t="shared" si="53"/>
        <v>0</v>
      </c>
      <c r="R158" s="107">
        <f t="shared" si="63"/>
        <v>0</v>
      </c>
      <c r="S158" s="118" t="str">
        <f t="shared" si="61"/>
        <v/>
      </c>
      <c r="T158" s="252"/>
      <c r="U158" s="252"/>
      <c r="V158" s="252"/>
      <c r="W158" s="252"/>
      <c r="X158" s="252"/>
      <c r="Y158" s="252"/>
      <c r="Z158" s="252"/>
      <c r="AA158" s="252"/>
      <c r="AB158" s="252"/>
      <c r="AC158" s="252"/>
      <c r="AD158" s="252"/>
      <c r="AE158" s="252"/>
      <c r="AF158" s="252"/>
    </row>
    <row r="159" spans="1:32" s="117" customFormat="1" ht="13.5" customHeight="1" x14ac:dyDescent="0.3">
      <c r="A159" s="102">
        <f t="shared" si="54"/>
        <v>0</v>
      </c>
      <c r="B159" s="103">
        <f t="shared" si="55"/>
        <v>49126</v>
      </c>
      <c r="C159" s="104">
        <f t="shared" si="56"/>
        <v>134.50277777777779</v>
      </c>
      <c r="D159" s="105">
        <f t="shared" si="46"/>
        <v>134.49965776865162</v>
      </c>
      <c r="E159" s="106">
        <f t="shared" si="47"/>
        <v>0</v>
      </c>
      <c r="F159" s="107">
        <f t="shared" si="48"/>
        <v>0</v>
      </c>
      <c r="G159" s="108">
        <f t="shared" si="62"/>
        <v>0</v>
      </c>
      <c r="H159" s="113">
        <f t="shared" si="57"/>
        <v>0</v>
      </c>
      <c r="I159" s="107">
        <f t="shared" si="58"/>
        <v>0</v>
      </c>
      <c r="J159" s="110">
        <f t="shared" si="59"/>
        <v>135</v>
      </c>
      <c r="K159" s="111">
        <f t="shared" si="49"/>
        <v>1</v>
      </c>
      <c r="L159" s="116">
        <f t="shared" si="50"/>
        <v>12</v>
      </c>
      <c r="M159" s="108">
        <f t="shared" si="51"/>
        <v>0</v>
      </c>
      <c r="N159" s="113">
        <f t="shared" si="52"/>
        <v>0</v>
      </c>
      <c r="O159" s="113">
        <f t="shared" si="60"/>
        <v>0</v>
      </c>
      <c r="P159" s="108">
        <f t="shared" si="53"/>
        <v>0</v>
      </c>
      <c r="Q159" s="113">
        <f t="shared" si="53"/>
        <v>0</v>
      </c>
      <c r="R159" s="107">
        <f t="shared" si="63"/>
        <v>0</v>
      </c>
      <c r="S159" s="118" t="str">
        <f t="shared" si="61"/>
        <v/>
      </c>
      <c r="T159" s="252"/>
      <c r="U159" s="252"/>
      <c r="V159" s="252"/>
      <c r="W159" s="252"/>
      <c r="X159" s="252"/>
      <c r="Y159" s="252"/>
      <c r="Z159" s="252"/>
      <c r="AA159" s="252"/>
      <c r="AB159" s="252"/>
      <c r="AC159" s="252"/>
      <c r="AD159" s="252"/>
      <c r="AE159" s="252"/>
      <c r="AF159" s="252"/>
    </row>
    <row r="160" spans="1:32" s="117" customFormat="1" ht="13.5" customHeight="1" x14ac:dyDescent="0.3">
      <c r="A160" s="102">
        <f t="shared" si="54"/>
        <v>0</v>
      </c>
      <c r="B160" s="103">
        <f t="shared" si="55"/>
        <v>49491</v>
      </c>
      <c r="C160" s="104">
        <f t="shared" si="56"/>
        <v>135.50277777777779</v>
      </c>
      <c r="D160" s="105">
        <f t="shared" si="46"/>
        <v>135.49897330595482</v>
      </c>
      <c r="E160" s="106">
        <f t="shared" si="47"/>
        <v>0</v>
      </c>
      <c r="F160" s="107">
        <f t="shared" si="48"/>
        <v>0</v>
      </c>
      <c r="G160" s="108">
        <f t="shared" si="62"/>
        <v>0</v>
      </c>
      <c r="H160" s="113">
        <f t="shared" si="57"/>
        <v>0</v>
      </c>
      <c r="I160" s="107">
        <f t="shared" si="58"/>
        <v>0</v>
      </c>
      <c r="J160" s="110">
        <f t="shared" si="59"/>
        <v>136</v>
      </c>
      <c r="K160" s="111">
        <f t="shared" si="49"/>
        <v>1</v>
      </c>
      <c r="L160" s="116">
        <f t="shared" si="50"/>
        <v>12</v>
      </c>
      <c r="M160" s="108">
        <f t="shared" si="51"/>
        <v>0</v>
      </c>
      <c r="N160" s="113">
        <f t="shared" si="52"/>
        <v>0</v>
      </c>
      <c r="O160" s="113">
        <f t="shared" si="60"/>
        <v>0</v>
      </c>
      <c r="P160" s="108">
        <f t="shared" si="53"/>
        <v>0</v>
      </c>
      <c r="Q160" s="113">
        <f t="shared" si="53"/>
        <v>0</v>
      </c>
      <c r="R160" s="107">
        <f t="shared" si="63"/>
        <v>0</v>
      </c>
      <c r="S160" s="118" t="str">
        <f t="shared" si="61"/>
        <v/>
      </c>
      <c r="T160" s="252"/>
      <c r="U160" s="252"/>
      <c r="V160" s="252"/>
      <c r="W160" s="252"/>
      <c r="X160" s="252"/>
      <c r="Y160" s="252"/>
      <c r="Z160" s="252"/>
      <c r="AA160" s="252"/>
      <c r="AB160" s="252"/>
      <c r="AC160" s="252"/>
      <c r="AD160" s="252"/>
      <c r="AE160" s="252"/>
      <c r="AF160" s="252"/>
    </row>
    <row r="161" spans="1:32" s="119" customFormat="1" ht="13.5" customHeight="1" x14ac:dyDescent="0.3">
      <c r="A161" s="102">
        <f t="shared" si="54"/>
        <v>0</v>
      </c>
      <c r="B161" s="103">
        <f t="shared" si="55"/>
        <v>49857</v>
      </c>
      <c r="C161" s="104">
        <f t="shared" si="56"/>
        <v>136.50277777777779</v>
      </c>
      <c r="D161" s="105">
        <f t="shared" si="46"/>
        <v>136.50102669404518</v>
      </c>
      <c r="E161" s="106">
        <f t="shared" si="47"/>
        <v>0</v>
      </c>
      <c r="F161" s="107">
        <f t="shared" si="48"/>
        <v>0</v>
      </c>
      <c r="G161" s="108">
        <f t="shared" si="62"/>
        <v>0</v>
      </c>
      <c r="H161" s="113">
        <f t="shared" si="57"/>
        <v>0</v>
      </c>
      <c r="I161" s="107">
        <f t="shared" si="58"/>
        <v>0</v>
      </c>
      <c r="J161" s="110">
        <f t="shared" si="59"/>
        <v>137</v>
      </c>
      <c r="K161" s="111">
        <f t="shared" si="49"/>
        <v>1</v>
      </c>
      <c r="L161" s="116">
        <f t="shared" si="50"/>
        <v>12</v>
      </c>
      <c r="M161" s="108">
        <f t="shared" si="51"/>
        <v>0</v>
      </c>
      <c r="N161" s="113">
        <f t="shared" si="52"/>
        <v>0</v>
      </c>
      <c r="O161" s="113">
        <f t="shared" si="60"/>
        <v>0</v>
      </c>
      <c r="P161" s="108">
        <f t="shared" si="53"/>
        <v>0</v>
      </c>
      <c r="Q161" s="113">
        <f t="shared" si="53"/>
        <v>0</v>
      </c>
      <c r="R161" s="107">
        <f t="shared" si="63"/>
        <v>0</v>
      </c>
      <c r="S161" s="118" t="str">
        <f t="shared" si="61"/>
        <v/>
      </c>
      <c r="T161" s="252"/>
      <c r="U161" s="252"/>
      <c r="V161" s="252"/>
      <c r="W161" s="252"/>
      <c r="X161" s="252"/>
      <c r="Y161" s="252"/>
      <c r="Z161" s="252"/>
      <c r="AA161" s="252"/>
      <c r="AB161" s="252"/>
      <c r="AC161" s="252"/>
      <c r="AD161" s="252"/>
      <c r="AE161" s="252"/>
      <c r="AF161" s="252"/>
    </row>
    <row r="162" spans="1:32" s="119" customFormat="1" ht="13.5" customHeight="1" x14ac:dyDescent="0.3">
      <c r="A162" s="102">
        <f t="shared" si="54"/>
        <v>0</v>
      </c>
      <c r="B162" s="103">
        <f t="shared" si="55"/>
        <v>50222</v>
      </c>
      <c r="C162" s="104">
        <f t="shared" si="56"/>
        <v>137.50277777777779</v>
      </c>
      <c r="D162" s="105">
        <f t="shared" si="46"/>
        <v>137.50034223134838</v>
      </c>
      <c r="E162" s="106">
        <f t="shared" si="47"/>
        <v>0</v>
      </c>
      <c r="F162" s="107">
        <f t="shared" si="48"/>
        <v>0</v>
      </c>
      <c r="G162" s="108">
        <f t="shared" si="62"/>
        <v>0</v>
      </c>
      <c r="H162" s="113">
        <f t="shared" si="57"/>
        <v>0</v>
      </c>
      <c r="I162" s="107">
        <f t="shared" si="58"/>
        <v>0</v>
      </c>
      <c r="J162" s="110">
        <f t="shared" si="59"/>
        <v>138</v>
      </c>
      <c r="K162" s="111">
        <f t="shared" si="49"/>
        <v>1</v>
      </c>
      <c r="L162" s="116">
        <f t="shared" si="50"/>
        <v>12</v>
      </c>
      <c r="M162" s="108">
        <f t="shared" si="51"/>
        <v>0</v>
      </c>
      <c r="N162" s="113">
        <f t="shared" si="52"/>
        <v>0</v>
      </c>
      <c r="O162" s="113">
        <f t="shared" si="60"/>
        <v>0</v>
      </c>
      <c r="P162" s="108">
        <f t="shared" si="53"/>
        <v>0</v>
      </c>
      <c r="Q162" s="113">
        <f t="shared" si="53"/>
        <v>0</v>
      </c>
      <c r="R162" s="107">
        <f t="shared" si="63"/>
        <v>0</v>
      </c>
      <c r="S162" s="118" t="str">
        <f t="shared" si="61"/>
        <v/>
      </c>
      <c r="T162" s="252"/>
      <c r="U162" s="252"/>
      <c r="V162" s="252"/>
      <c r="W162" s="252"/>
      <c r="X162" s="252"/>
      <c r="Y162" s="252"/>
      <c r="Z162" s="252"/>
      <c r="AA162" s="252"/>
      <c r="AB162" s="252"/>
      <c r="AC162" s="252"/>
      <c r="AD162" s="252"/>
      <c r="AE162" s="252"/>
      <c r="AF162" s="252"/>
    </row>
    <row r="163" spans="1:32" s="119" customFormat="1" ht="13.5" customHeight="1" x14ac:dyDescent="0.3">
      <c r="A163" s="102">
        <f t="shared" si="54"/>
        <v>0</v>
      </c>
      <c r="B163" s="103">
        <f t="shared" si="55"/>
        <v>50587</v>
      </c>
      <c r="C163" s="104">
        <f t="shared" si="56"/>
        <v>138.50277777777779</v>
      </c>
      <c r="D163" s="105">
        <f t="shared" si="46"/>
        <v>138.49965776865162</v>
      </c>
      <c r="E163" s="106">
        <f t="shared" si="47"/>
        <v>0</v>
      </c>
      <c r="F163" s="107">
        <f t="shared" si="48"/>
        <v>0</v>
      </c>
      <c r="G163" s="108">
        <f t="shared" si="62"/>
        <v>0</v>
      </c>
      <c r="H163" s="113">
        <f t="shared" si="57"/>
        <v>0</v>
      </c>
      <c r="I163" s="107">
        <f t="shared" si="58"/>
        <v>0</v>
      </c>
      <c r="J163" s="110">
        <f t="shared" si="59"/>
        <v>139</v>
      </c>
      <c r="K163" s="111">
        <f t="shared" si="49"/>
        <v>1</v>
      </c>
      <c r="L163" s="116">
        <f t="shared" si="50"/>
        <v>12</v>
      </c>
      <c r="M163" s="108">
        <f t="shared" si="51"/>
        <v>0</v>
      </c>
      <c r="N163" s="113">
        <f t="shared" si="52"/>
        <v>0</v>
      </c>
      <c r="O163" s="113">
        <f t="shared" si="60"/>
        <v>0</v>
      </c>
      <c r="P163" s="108">
        <f t="shared" si="53"/>
        <v>0</v>
      </c>
      <c r="Q163" s="113">
        <f t="shared" si="53"/>
        <v>0</v>
      </c>
      <c r="R163" s="107">
        <f t="shared" si="63"/>
        <v>0</v>
      </c>
      <c r="S163" s="118" t="str">
        <f t="shared" si="61"/>
        <v/>
      </c>
      <c r="T163" s="252"/>
      <c r="U163" s="252"/>
      <c r="V163" s="252"/>
      <c r="W163" s="252"/>
      <c r="X163" s="252"/>
      <c r="Y163" s="252"/>
      <c r="Z163" s="252"/>
      <c r="AA163" s="252"/>
      <c r="AB163" s="252"/>
      <c r="AC163" s="252"/>
      <c r="AD163" s="252"/>
      <c r="AE163" s="252"/>
      <c r="AF163" s="252"/>
    </row>
    <row r="164" spans="1:32" s="119" customFormat="1" ht="13.5" customHeight="1" x14ac:dyDescent="0.3">
      <c r="A164" s="102">
        <f t="shared" si="54"/>
        <v>0</v>
      </c>
      <c r="B164" s="103">
        <f t="shared" si="55"/>
        <v>50952</v>
      </c>
      <c r="C164" s="104">
        <f t="shared" si="56"/>
        <v>139.50277777777779</v>
      </c>
      <c r="D164" s="105">
        <f t="shared" si="46"/>
        <v>139.49897330595482</v>
      </c>
      <c r="E164" s="106">
        <f t="shared" si="47"/>
        <v>0</v>
      </c>
      <c r="F164" s="107">
        <f t="shared" si="48"/>
        <v>0</v>
      </c>
      <c r="G164" s="108">
        <f t="shared" si="62"/>
        <v>0</v>
      </c>
      <c r="H164" s="113">
        <f t="shared" si="57"/>
        <v>0</v>
      </c>
      <c r="I164" s="107">
        <f t="shared" si="58"/>
        <v>0</v>
      </c>
      <c r="J164" s="110">
        <f t="shared" si="59"/>
        <v>140</v>
      </c>
      <c r="K164" s="111">
        <f t="shared" si="49"/>
        <v>1</v>
      </c>
      <c r="L164" s="116">
        <f t="shared" si="50"/>
        <v>12</v>
      </c>
      <c r="M164" s="108">
        <f t="shared" si="51"/>
        <v>0</v>
      </c>
      <c r="N164" s="113">
        <f t="shared" si="52"/>
        <v>0</v>
      </c>
      <c r="O164" s="113">
        <f t="shared" si="60"/>
        <v>0</v>
      </c>
      <c r="P164" s="108">
        <f t="shared" si="53"/>
        <v>0</v>
      </c>
      <c r="Q164" s="113">
        <f t="shared" si="53"/>
        <v>0</v>
      </c>
      <c r="R164" s="107">
        <f t="shared" si="63"/>
        <v>0</v>
      </c>
      <c r="S164" s="118" t="str">
        <f t="shared" si="61"/>
        <v/>
      </c>
      <c r="T164" s="252"/>
      <c r="U164" s="252"/>
      <c r="V164" s="252"/>
      <c r="W164" s="252"/>
      <c r="X164" s="252"/>
      <c r="Y164" s="252"/>
      <c r="Z164" s="252"/>
      <c r="AA164" s="252"/>
      <c r="AB164" s="252"/>
      <c r="AC164" s="252"/>
      <c r="AD164" s="252"/>
      <c r="AE164" s="252"/>
      <c r="AF164" s="252"/>
    </row>
    <row r="165" spans="1:32" s="119" customFormat="1" ht="13.5" customHeight="1" x14ac:dyDescent="0.3">
      <c r="A165" s="102">
        <f t="shared" si="54"/>
        <v>0</v>
      </c>
      <c r="B165" s="103">
        <f t="shared" si="55"/>
        <v>51318</v>
      </c>
      <c r="C165" s="104">
        <f t="shared" si="56"/>
        <v>140.50277777777779</v>
      </c>
      <c r="D165" s="105">
        <f t="shared" si="46"/>
        <v>140.50102669404518</v>
      </c>
      <c r="E165" s="106">
        <f t="shared" si="47"/>
        <v>0</v>
      </c>
      <c r="F165" s="107">
        <f t="shared" si="48"/>
        <v>0</v>
      </c>
      <c r="G165" s="108">
        <f t="shared" si="62"/>
        <v>0</v>
      </c>
      <c r="H165" s="113">
        <f t="shared" si="57"/>
        <v>0</v>
      </c>
      <c r="I165" s="107">
        <f t="shared" si="58"/>
        <v>0</v>
      </c>
      <c r="J165" s="110">
        <f t="shared" si="59"/>
        <v>141</v>
      </c>
      <c r="K165" s="111">
        <f t="shared" si="49"/>
        <v>1</v>
      </c>
      <c r="L165" s="116">
        <f t="shared" si="50"/>
        <v>12</v>
      </c>
      <c r="M165" s="108">
        <f t="shared" si="51"/>
        <v>0</v>
      </c>
      <c r="N165" s="113">
        <f t="shared" si="52"/>
        <v>0</v>
      </c>
      <c r="O165" s="113">
        <f t="shared" si="60"/>
        <v>0</v>
      </c>
      <c r="P165" s="108">
        <f t="shared" si="53"/>
        <v>0</v>
      </c>
      <c r="Q165" s="113">
        <f t="shared" si="53"/>
        <v>0</v>
      </c>
      <c r="R165" s="107">
        <f t="shared" si="63"/>
        <v>0</v>
      </c>
      <c r="S165" s="118" t="str">
        <f t="shared" si="61"/>
        <v/>
      </c>
      <c r="T165" s="252"/>
      <c r="U165" s="252"/>
      <c r="V165" s="252"/>
      <c r="W165" s="252"/>
      <c r="X165" s="252"/>
      <c r="Y165" s="252"/>
      <c r="Z165" s="252"/>
      <c r="AA165" s="252"/>
      <c r="AB165" s="252"/>
      <c r="AC165" s="252"/>
      <c r="AD165" s="252"/>
      <c r="AE165" s="252"/>
      <c r="AF165" s="252"/>
    </row>
    <row r="166" spans="1:32" s="119" customFormat="1" ht="13.5" customHeight="1" x14ac:dyDescent="0.3">
      <c r="A166" s="102">
        <f t="shared" si="54"/>
        <v>0</v>
      </c>
      <c r="B166" s="103">
        <f t="shared" si="55"/>
        <v>51683</v>
      </c>
      <c r="C166" s="104">
        <f t="shared" si="56"/>
        <v>141.50277777777779</v>
      </c>
      <c r="D166" s="105">
        <f t="shared" si="46"/>
        <v>141.50034223134838</v>
      </c>
      <c r="E166" s="106">
        <f t="shared" si="47"/>
        <v>0</v>
      </c>
      <c r="F166" s="107">
        <f t="shared" si="48"/>
        <v>0</v>
      </c>
      <c r="G166" s="108">
        <f t="shared" si="62"/>
        <v>0</v>
      </c>
      <c r="H166" s="113">
        <f t="shared" si="57"/>
        <v>0</v>
      </c>
      <c r="I166" s="107">
        <f t="shared" si="58"/>
        <v>0</v>
      </c>
      <c r="J166" s="110">
        <f t="shared" si="59"/>
        <v>142</v>
      </c>
      <c r="K166" s="111">
        <f t="shared" si="49"/>
        <v>1</v>
      </c>
      <c r="L166" s="116">
        <f t="shared" si="50"/>
        <v>12</v>
      </c>
      <c r="M166" s="108">
        <f t="shared" si="51"/>
        <v>0</v>
      </c>
      <c r="N166" s="113">
        <f t="shared" si="52"/>
        <v>0</v>
      </c>
      <c r="O166" s="113">
        <f t="shared" si="60"/>
        <v>0</v>
      </c>
      <c r="P166" s="108">
        <f t="shared" si="53"/>
        <v>0</v>
      </c>
      <c r="Q166" s="113">
        <f t="shared" si="53"/>
        <v>0</v>
      </c>
      <c r="R166" s="107">
        <f t="shared" si="63"/>
        <v>0</v>
      </c>
      <c r="S166" s="118" t="str">
        <f t="shared" si="61"/>
        <v/>
      </c>
      <c r="T166" s="252"/>
      <c r="U166" s="252"/>
      <c r="V166" s="252"/>
      <c r="W166" s="252"/>
      <c r="X166" s="252"/>
      <c r="Y166" s="252"/>
      <c r="Z166" s="252"/>
      <c r="AA166" s="252"/>
      <c r="AB166" s="252"/>
      <c r="AC166" s="252"/>
      <c r="AD166" s="252"/>
      <c r="AE166" s="252"/>
      <c r="AF166" s="252"/>
    </row>
    <row r="167" spans="1:32" s="119" customFormat="1" ht="13.5" customHeight="1" x14ac:dyDescent="0.3">
      <c r="A167" s="102">
        <f t="shared" si="54"/>
        <v>0</v>
      </c>
      <c r="B167" s="103">
        <f t="shared" si="55"/>
        <v>52048</v>
      </c>
      <c r="C167" s="104">
        <f t="shared" si="56"/>
        <v>142.50277777777779</v>
      </c>
      <c r="D167" s="105">
        <f t="shared" si="46"/>
        <v>142.49965776865162</v>
      </c>
      <c r="E167" s="106">
        <f t="shared" si="47"/>
        <v>0</v>
      </c>
      <c r="F167" s="107">
        <f t="shared" si="48"/>
        <v>0</v>
      </c>
      <c r="G167" s="108">
        <f t="shared" si="62"/>
        <v>0</v>
      </c>
      <c r="H167" s="113">
        <f t="shared" si="57"/>
        <v>0</v>
      </c>
      <c r="I167" s="107">
        <f t="shared" si="58"/>
        <v>0</v>
      </c>
      <c r="J167" s="110">
        <f t="shared" si="59"/>
        <v>143</v>
      </c>
      <c r="K167" s="111">
        <f t="shared" si="49"/>
        <v>1</v>
      </c>
      <c r="L167" s="116">
        <f t="shared" si="50"/>
        <v>12</v>
      </c>
      <c r="M167" s="108">
        <f t="shared" si="51"/>
        <v>0</v>
      </c>
      <c r="N167" s="113">
        <f t="shared" si="52"/>
        <v>0</v>
      </c>
      <c r="O167" s="113">
        <f t="shared" si="60"/>
        <v>0</v>
      </c>
      <c r="P167" s="108">
        <f t="shared" si="53"/>
        <v>0</v>
      </c>
      <c r="Q167" s="113">
        <f t="shared" si="53"/>
        <v>0</v>
      </c>
      <c r="R167" s="107">
        <f t="shared" si="63"/>
        <v>0</v>
      </c>
      <c r="S167" s="118" t="str">
        <f t="shared" si="61"/>
        <v/>
      </c>
      <c r="T167" s="252"/>
      <c r="U167" s="252"/>
      <c r="V167" s="252"/>
      <c r="W167" s="252"/>
      <c r="X167" s="252"/>
      <c r="Y167" s="252"/>
      <c r="Z167" s="252"/>
      <c r="AA167" s="252"/>
      <c r="AB167" s="252"/>
      <c r="AC167" s="252"/>
      <c r="AD167" s="252"/>
      <c r="AE167" s="252"/>
      <c r="AF167" s="252"/>
    </row>
    <row r="168" spans="1:32" s="119" customFormat="1" ht="13.5" customHeight="1" x14ac:dyDescent="0.3">
      <c r="A168" s="102">
        <f t="shared" si="54"/>
        <v>0</v>
      </c>
      <c r="B168" s="103">
        <f t="shared" si="55"/>
        <v>52413</v>
      </c>
      <c r="C168" s="104">
        <f t="shared" si="56"/>
        <v>143.50277777777779</v>
      </c>
      <c r="D168" s="105">
        <f t="shared" si="46"/>
        <v>143.49897330595482</v>
      </c>
      <c r="E168" s="106">
        <f t="shared" si="47"/>
        <v>0</v>
      </c>
      <c r="F168" s="107">
        <f t="shared" si="48"/>
        <v>0</v>
      </c>
      <c r="G168" s="108">
        <f t="shared" si="62"/>
        <v>0</v>
      </c>
      <c r="H168" s="113">
        <f t="shared" si="57"/>
        <v>0</v>
      </c>
      <c r="I168" s="107">
        <f t="shared" si="58"/>
        <v>0</v>
      </c>
      <c r="J168" s="110">
        <f t="shared" si="59"/>
        <v>144</v>
      </c>
      <c r="K168" s="111">
        <f t="shared" si="49"/>
        <v>1</v>
      </c>
      <c r="L168" s="116">
        <f t="shared" si="50"/>
        <v>12</v>
      </c>
      <c r="M168" s="108">
        <f t="shared" si="51"/>
        <v>0</v>
      </c>
      <c r="N168" s="113">
        <f t="shared" si="52"/>
        <v>0</v>
      </c>
      <c r="O168" s="113">
        <f t="shared" si="60"/>
        <v>0</v>
      </c>
      <c r="P168" s="108">
        <f t="shared" si="53"/>
        <v>0</v>
      </c>
      <c r="Q168" s="113">
        <f t="shared" si="53"/>
        <v>0</v>
      </c>
      <c r="R168" s="107">
        <f t="shared" si="63"/>
        <v>0</v>
      </c>
      <c r="S168" s="118" t="str">
        <f t="shared" si="61"/>
        <v/>
      </c>
      <c r="T168" s="252"/>
      <c r="U168" s="252"/>
      <c r="V168" s="252"/>
      <c r="W168" s="252"/>
      <c r="X168" s="252"/>
      <c r="Y168" s="252"/>
      <c r="Z168" s="252"/>
      <c r="AA168" s="252"/>
      <c r="AB168" s="252"/>
      <c r="AC168" s="252"/>
      <c r="AD168" s="252"/>
      <c r="AE168" s="252"/>
      <c r="AF168" s="252"/>
    </row>
    <row r="169" spans="1:32" s="119" customFormat="1" ht="13.5" customHeight="1" x14ac:dyDescent="0.3">
      <c r="A169" s="102">
        <f t="shared" si="54"/>
        <v>0</v>
      </c>
      <c r="B169" s="103">
        <f t="shared" si="55"/>
        <v>52779</v>
      </c>
      <c r="C169" s="104">
        <f t="shared" si="56"/>
        <v>144.50277777777779</v>
      </c>
      <c r="D169" s="105">
        <f t="shared" si="46"/>
        <v>144.50102669404518</v>
      </c>
      <c r="E169" s="106">
        <f t="shared" si="47"/>
        <v>0</v>
      </c>
      <c r="F169" s="107">
        <f t="shared" si="48"/>
        <v>0</v>
      </c>
      <c r="G169" s="108">
        <f t="shared" si="62"/>
        <v>0</v>
      </c>
      <c r="H169" s="113">
        <f t="shared" si="57"/>
        <v>0</v>
      </c>
      <c r="I169" s="107">
        <f t="shared" si="58"/>
        <v>0</v>
      </c>
      <c r="J169" s="110">
        <f t="shared" si="59"/>
        <v>145</v>
      </c>
      <c r="K169" s="111">
        <f t="shared" si="49"/>
        <v>1</v>
      </c>
      <c r="L169" s="116">
        <f t="shared" si="50"/>
        <v>12</v>
      </c>
      <c r="M169" s="108">
        <f t="shared" si="51"/>
        <v>0</v>
      </c>
      <c r="N169" s="113">
        <f t="shared" si="52"/>
        <v>0</v>
      </c>
      <c r="O169" s="113">
        <f t="shared" si="60"/>
        <v>0</v>
      </c>
      <c r="P169" s="108">
        <f t="shared" si="53"/>
        <v>0</v>
      </c>
      <c r="Q169" s="113">
        <f t="shared" si="53"/>
        <v>0</v>
      </c>
      <c r="R169" s="107">
        <f t="shared" si="63"/>
        <v>0</v>
      </c>
      <c r="S169" s="118" t="str">
        <f t="shared" si="61"/>
        <v/>
      </c>
      <c r="T169" s="252"/>
      <c r="U169" s="252"/>
      <c r="V169" s="252"/>
      <c r="W169" s="252"/>
      <c r="X169" s="252"/>
      <c r="Y169" s="252"/>
      <c r="Z169" s="252"/>
      <c r="AA169" s="252"/>
      <c r="AB169" s="252"/>
      <c r="AC169" s="252"/>
      <c r="AD169" s="252"/>
      <c r="AE169" s="252"/>
      <c r="AF169" s="252"/>
    </row>
    <row r="170" spans="1:32" s="119" customFormat="1" ht="13.5" customHeight="1" x14ac:dyDescent="0.3">
      <c r="A170" s="102">
        <f t="shared" si="54"/>
        <v>0</v>
      </c>
      <c r="B170" s="103">
        <f t="shared" si="55"/>
        <v>53144</v>
      </c>
      <c r="C170" s="104">
        <f t="shared" si="56"/>
        <v>145.50277777777779</v>
      </c>
      <c r="D170" s="105">
        <f t="shared" si="46"/>
        <v>145.50034223134838</v>
      </c>
      <c r="E170" s="106">
        <f t="shared" si="47"/>
        <v>0</v>
      </c>
      <c r="F170" s="107">
        <f t="shared" si="48"/>
        <v>0</v>
      </c>
      <c r="G170" s="108">
        <f t="shared" si="62"/>
        <v>0</v>
      </c>
      <c r="H170" s="113">
        <f t="shared" si="57"/>
        <v>0</v>
      </c>
      <c r="I170" s="107">
        <f t="shared" si="58"/>
        <v>0</v>
      </c>
      <c r="J170" s="110">
        <f t="shared" si="59"/>
        <v>146</v>
      </c>
      <c r="K170" s="111">
        <f t="shared" si="49"/>
        <v>1</v>
      </c>
      <c r="L170" s="116">
        <f t="shared" si="50"/>
        <v>12</v>
      </c>
      <c r="M170" s="108">
        <f t="shared" si="51"/>
        <v>0</v>
      </c>
      <c r="N170" s="113">
        <f t="shared" si="52"/>
        <v>0</v>
      </c>
      <c r="O170" s="113">
        <f t="shared" si="60"/>
        <v>0</v>
      </c>
      <c r="P170" s="108">
        <f t="shared" ref="P170:Q185" si="64">M170+P169</f>
        <v>0</v>
      </c>
      <c r="Q170" s="113">
        <f t="shared" si="64"/>
        <v>0</v>
      </c>
      <c r="R170" s="107">
        <f t="shared" si="63"/>
        <v>0</v>
      </c>
      <c r="S170" s="118" t="str">
        <f t="shared" si="61"/>
        <v/>
      </c>
      <c r="T170" s="252"/>
      <c r="U170" s="252"/>
      <c r="V170" s="252"/>
      <c r="W170" s="252"/>
      <c r="X170" s="252"/>
      <c r="Y170" s="252"/>
      <c r="Z170" s="252"/>
      <c r="AA170" s="252"/>
      <c r="AB170" s="252"/>
      <c r="AC170" s="252"/>
      <c r="AD170" s="252"/>
      <c r="AE170" s="252"/>
      <c r="AF170" s="252"/>
    </row>
    <row r="171" spans="1:32" s="119" customFormat="1" ht="13.5" customHeight="1" x14ac:dyDescent="0.3">
      <c r="A171" s="102">
        <f t="shared" si="54"/>
        <v>0</v>
      </c>
      <c r="B171" s="103">
        <f t="shared" si="55"/>
        <v>53509</v>
      </c>
      <c r="C171" s="104">
        <f t="shared" si="56"/>
        <v>146.50277777777779</v>
      </c>
      <c r="D171" s="105">
        <f t="shared" si="46"/>
        <v>146.49965776865162</v>
      </c>
      <c r="E171" s="106">
        <f t="shared" si="47"/>
        <v>0</v>
      </c>
      <c r="F171" s="107">
        <f t="shared" si="48"/>
        <v>0</v>
      </c>
      <c r="G171" s="108">
        <f t="shared" si="62"/>
        <v>0</v>
      </c>
      <c r="H171" s="113">
        <f t="shared" si="57"/>
        <v>0</v>
      </c>
      <c r="I171" s="107">
        <f t="shared" si="58"/>
        <v>0</v>
      </c>
      <c r="J171" s="110">
        <f t="shared" si="59"/>
        <v>147</v>
      </c>
      <c r="K171" s="111">
        <f t="shared" si="49"/>
        <v>1</v>
      </c>
      <c r="L171" s="116">
        <f t="shared" si="50"/>
        <v>12</v>
      </c>
      <c r="M171" s="108">
        <f t="shared" si="51"/>
        <v>0</v>
      </c>
      <c r="N171" s="113">
        <f t="shared" si="52"/>
        <v>0</v>
      </c>
      <c r="O171" s="113">
        <f t="shared" si="60"/>
        <v>0</v>
      </c>
      <c r="P171" s="108">
        <f t="shared" si="64"/>
        <v>0</v>
      </c>
      <c r="Q171" s="113">
        <f t="shared" si="64"/>
        <v>0</v>
      </c>
      <c r="R171" s="107">
        <f t="shared" si="63"/>
        <v>0</v>
      </c>
      <c r="S171" s="118" t="str">
        <f t="shared" si="61"/>
        <v/>
      </c>
      <c r="T171" s="252"/>
      <c r="U171" s="252"/>
      <c r="V171" s="252"/>
      <c r="W171" s="252"/>
      <c r="X171" s="252"/>
      <c r="Y171" s="252"/>
      <c r="Z171" s="252"/>
      <c r="AA171" s="252"/>
      <c r="AB171" s="252"/>
      <c r="AC171" s="252"/>
      <c r="AD171" s="252"/>
      <c r="AE171" s="252"/>
      <c r="AF171" s="252"/>
    </row>
    <row r="172" spans="1:32" s="119" customFormat="1" ht="13.5" customHeight="1" x14ac:dyDescent="0.3">
      <c r="A172" s="102">
        <f t="shared" si="54"/>
        <v>0</v>
      </c>
      <c r="B172" s="103">
        <f t="shared" si="55"/>
        <v>53874</v>
      </c>
      <c r="C172" s="104">
        <f t="shared" si="56"/>
        <v>147.50277777777779</v>
      </c>
      <c r="D172" s="105">
        <f t="shared" si="46"/>
        <v>147.49897330595482</v>
      </c>
      <c r="E172" s="106">
        <f t="shared" si="47"/>
        <v>0</v>
      </c>
      <c r="F172" s="107">
        <f t="shared" si="48"/>
        <v>0</v>
      </c>
      <c r="G172" s="108">
        <f t="shared" si="62"/>
        <v>0</v>
      </c>
      <c r="H172" s="113">
        <f t="shared" si="57"/>
        <v>0</v>
      </c>
      <c r="I172" s="107">
        <f t="shared" si="58"/>
        <v>0</v>
      </c>
      <c r="J172" s="110">
        <f t="shared" si="59"/>
        <v>148</v>
      </c>
      <c r="K172" s="111">
        <f t="shared" si="49"/>
        <v>1</v>
      </c>
      <c r="L172" s="116">
        <f t="shared" si="50"/>
        <v>12</v>
      </c>
      <c r="M172" s="108">
        <f t="shared" si="51"/>
        <v>0</v>
      </c>
      <c r="N172" s="113">
        <f t="shared" si="52"/>
        <v>0</v>
      </c>
      <c r="O172" s="113">
        <f t="shared" si="60"/>
        <v>0</v>
      </c>
      <c r="P172" s="108">
        <f t="shared" si="64"/>
        <v>0</v>
      </c>
      <c r="Q172" s="113">
        <f t="shared" si="64"/>
        <v>0</v>
      </c>
      <c r="R172" s="107">
        <f t="shared" si="63"/>
        <v>0</v>
      </c>
      <c r="S172" s="118" t="str">
        <f t="shared" si="61"/>
        <v/>
      </c>
      <c r="T172" s="252"/>
      <c r="U172" s="252"/>
      <c r="V172" s="252"/>
      <c r="W172" s="252"/>
      <c r="X172" s="252"/>
      <c r="Y172" s="252"/>
      <c r="Z172" s="252"/>
      <c r="AA172" s="252"/>
      <c r="AB172" s="252"/>
      <c r="AC172" s="252"/>
      <c r="AD172" s="252"/>
      <c r="AE172" s="252"/>
      <c r="AF172" s="252"/>
    </row>
    <row r="173" spans="1:32" s="119" customFormat="1" ht="13.5" customHeight="1" x14ac:dyDescent="0.3">
      <c r="A173" s="102">
        <f t="shared" si="54"/>
        <v>0</v>
      </c>
      <c r="B173" s="103">
        <f t="shared" si="55"/>
        <v>54240</v>
      </c>
      <c r="C173" s="104">
        <f t="shared" si="56"/>
        <v>148.50277777777779</v>
      </c>
      <c r="D173" s="105">
        <f t="shared" si="46"/>
        <v>148.50102669404518</v>
      </c>
      <c r="E173" s="106">
        <f t="shared" si="47"/>
        <v>0</v>
      </c>
      <c r="F173" s="107">
        <f t="shared" si="48"/>
        <v>0</v>
      </c>
      <c r="G173" s="108">
        <f t="shared" si="62"/>
        <v>0</v>
      </c>
      <c r="H173" s="113">
        <f t="shared" si="57"/>
        <v>0</v>
      </c>
      <c r="I173" s="107">
        <f t="shared" si="58"/>
        <v>0</v>
      </c>
      <c r="J173" s="110">
        <f t="shared" si="59"/>
        <v>149</v>
      </c>
      <c r="K173" s="111">
        <f t="shared" si="49"/>
        <v>1</v>
      </c>
      <c r="L173" s="116">
        <f t="shared" si="50"/>
        <v>12</v>
      </c>
      <c r="M173" s="108">
        <f t="shared" si="51"/>
        <v>0</v>
      </c>
      <c r="N173" s="113">
        <f t="shared" si="52"/>
        <v>0</v>
      </c>
      <c r="O173" s="113">
        <f t="shared" si="60"/>
        <v>0</v>
      </c>
      <c r="P173" s="108">
        <f t="shared" si="64"/>
        <v>0</v>
      </c>
      <c r="Q173" s="113">
        <f t="shared" si="64"/>
        <v>0</v>
      </c>
      <c r="R173" s="107">
        <f t="shared" si="63"/>
        <v>0</v>
      </c>
      <c r="S173" s="118" t="str">
        <f t="shared" si="61"/>
        <v/>
      </c>
      <c r="T173" s="252"/>
      <c r="U173" s="252"/>
      <c r="V173" s="252"/>
      <c r="W173" s="252"/>
      <c r="X173" s="252"/>
      <c r="Y173" s="252"/>
      <c r="Z173" s="252"/>
      <c r="AA173" s="252"/>
      <c r="AB173" s="252"/>
      <c r="AC173" s="252"/>
      <c r="AD173" s="252"/>
      <c r="AE173" s="252"/>
      <c r="AF173" s="252"/>
    </row>
    <row r="174" spans="1:32" s="119" customFormat="1" ht="13.5" customHeight="1" x14ac:dyDescent="0.3">
      <c r="A174" s="102">
        <f t="shared" si="54"/>
        <v>0</v>
      </c>
      <c r="B174" s="103">
        <f t="shared" si="55"/>
        <v>54605</v>
      </c>
      <c r="C174" s="104">
        <f t="shared" si="56"/>
        <v>149.50277777777779</v>
      </c>
      <c r="D174" s="105">
        <f t="shared" si="46"/>
        <v>149.50034223134838</v>
      </c>
      <c r="E174" s="106">
        <f t="shared" si="47"/>
        <v>0</v>
      </c>
      <c r="F174" s="107">
        <f t="shared" si="48"/>
        <v>0</v>
      </c>
      <c r="G174" s="108">
        <f t="shared" si="62"/>
        <v>0</v>
      </c>
      <c r="H174" s="113">
        <f t="shared" si="57"/>
        <v>0</v>
      </c>
      <c r="I174" s="107">
        <f t="shared" si="58"/>
        <v>0</v>
      </c>
      <c r="J174" s="110">
        <f t="shared" si="59"/>
        <v>150</v>
      </c>
      <c r="K174" s="111">
        <f t="shared" si="49"/>
        <v>1</v>
      </c>
      <c r="L174" s="116">
        <f t="shared" si="50"/>
        <v>12</v>
      </c>
      <c r="M174" s="108">
        <f t="shared" si="51"/>
        <v>0</v>
      </c>
      <c r="N174" s="113">
        <f t="shared" si="52"/>
        <v>0</v>
      </c>
      <c r="O174" s="113">
        <f t="shared" si="60"/>
        <v>0</v>
      </c>
      <c r="P174" s="108">
        <f t="shared" si="64"/>
        <v>0</v>
      </c>
      <c r="Q174" s="113">
        <f t="shared" si="64"/>
        <v>0</v>
      </c>
      <c r="R174" s="107">
        <f t="shared" si="63"/>
        <v>0</v>
      </c>
      <c r="S174" s="118" t="str">
        <f t="shared" si="61"/>
        <v/>
      </c>
      <c r="T174" s="252"/>
      <c r="U174" s="252"/>
      <c r="V174" s="252"/>
      <c r="W174" s="252"/>
      <c r="X174" s="252"/>
      <c r="Y174" s="252"/>
      <c r="Z174" s="252"/>
      <c r="AA174" s="252"/>
      <c r="AB174" s="252"/>
      <c r="AC174" s="252"/>
      <c r="AD174" s="252"/>
      <c r="AE174" s="252"/>
      <c r="AF174" s="252"/>
    </row>
    <row r="175" spans="1:32" s="119" customFormat="1" ht="13.5" customHeight="1" x14ac:dyDescent="0.3">
      <c r="A175" s="102">
        <f t="shared" si="54"/>
        <v>0</v>
      </c>
      <c r="B175" s="103">
        <f t="shared" si="55"/>
        <v>54970</v>
      </c>
      <c r="C175" s="104">
        <f t="shared" si="56"/>
        <v>150.50277777777779</v>
      </c>
      <c r="D175" s="105">
        <f t="shared" si="46"/>
        <v>150.49965776865162</v>
      </c>
      <c r="E175" s="106">
        <f t="shared" si="47"/>
        <v>0</v>
      </c>
      <c r="F175" s="107">
        <f t="shared" si="48"/>
        <v>0</v>
      </c>
      <c r="G175" s="108">
        <f t="shared" si="62"/>
        <v>0</v>
      </c>
      <c r="H175" s="113">
        <f t="shared" si="57"/>
        <v>0</v>
      </c>
      <c r="I175" s="107">
        <f t="shared" si="58"/>
        <v>0</v>
      </c>
      <c r="J175" s="110">
        <f t="shared" si="59"/>
        <v>151</v>
      </c>
      <c r="K175" s="111">
        <f t="shared" si="49"/>
        <v>1</v>
      </c>
      <c r="L175" s="116">
        <f t="shared" si="50"/>
        <v>12</v>
      </c>
      <c r="M175" s="108">
        <f t="shared" si="51"/>
        <v>0</v>
      </c>
      <c r="N175" s="113">
        <f t="shared" si="52"/>
        <v>0</v>
      </c>
      <c r="O175" s="113">
        <f t="shared" si="60"/>
        <v>0</v>
      </c>
      <c r="P175" s="108">
        <f t="shared" si="64"/>
        <v>0</v>
      </c>
      <c r="Q175" s="113">
        <f t="shared" si="64"/>
        <v>0</v>
      </c>
      <c r="R175" s="107">
        <f t="shared" si="63"/>
        <v>0</v>
      </c>
      <c r="S175" s="118" t="str">
        <f t="shared" si="61"/>
        <v/>
      </c>
      <c r="T175" s="252"/>
      <c r="U175" s="252"/>
      <c r="V175" s="252"/>
      <c r="W175" s="252"/>
      <c r="X175" s="252"/>
      <c r="Y175" s="252"/>
      <c r="Z175" s="252"/>
      <c r="AA175" s="252"/>
      <c r="AB175" s="252"/>
      <c r="AC175" s="252"/>
      <c r="AD175" s="252"/>
      <c r="AE175" s="252"/>
      <c r="AF175" s="252"/>
    </row>
    <row r="176" spans="1:32" s="119" customFormat="1" ht="13.5" customHeight="1" x14ac:dyDescent="0.3">
      <c r="A176" s="102">
        <f t="shared" si="54"/>
        <v>0</v>
      </c>
      <c r="B176" s="103">
        <f t="shared" si="55"/>
        <v>55335</v>
      </c>
      <c r="C176" s="104">
        <f t="shared" si="56"/>
        <v>151.50277777777779</v>
      </c>
      <c r="D176" s="105">
        <f t="shared" si="46"/>
        <v>151.49897330595482</v>
      </c>
      <c r="E176" s="106">
        <f t="shared" si="47"/>
        <v>0</v>
      </c>
      <c r="F176" s="107">
        <f t="shared" si="48"/>
        <v>0</v>
      </c>
      <c r="G176" s="108">
        <f t="shared" si="62"/>
        <v>0</v>
      </c>
      <c r="H176" s="113">
        <f t="shared" si="57"/>
        <v>0</v>
      </c>
      <c r="I176" s="107">
        <f t="shared" si="58"/>
        <v>0</v>
      </c>
      <c r="J176" s="110">
        <f t="shared" si="59"/>
        <v>152</v>
      </c>
      <c r="K176" s="111">
        <f t="shared" si="49"/>
        <v>1</v>
      </c>
      <c r="L176" s="116">
        <f t="shared" si="50"/>
        <v>12</v>
      </c>
      <c r="M176" s="108">
        <f t="shared" si="51"/>
        <v>0</v>
      </c>
      <c r="N176" s="113">
        <f t="shared" si="52"/>
        <v>0</v>
      </c>
      <c r="O176" s="113">
        <f t="shared" si="60"/>
        <v>0</v>
      </c>
      <c r="P176" s="108">
        <f t="shared" si="64"/>
        <v>0</v>
      </c>
      <c r="Q176" s="113">
        <f t="shared" si="64"/>
        <v>0</v>
      </c>
      <c r="R176" s="107">
        <f t="shared" si="63"/>
        <v>0</v>
      </c>
      <c r="S176" s="118" t="str">
        <f t="shared" si="61"/>
        <v/>
      </c>
      <c r="T176" s="252"/>
      <c r="U176" s="252"/>
      <c r="V176" s="252"/>
      <c r="W176" s="252"/>
      <c r="X176" s="252"/>
      <c r="Y176" s="252"/>
      <c r="Z176" s="252"/>
      <c r="AA176" s="252"/>
      <c r="AB176" s="252"/>
      <c r="AC176" s="252"/>
      <c r="AD176" s="252"/>
      <c r="AE176" s="252"/>
      <c r="AF176" s="252"/>
    </row>
    <row r="177" spans="1:32" s="119" customFormat="1" ht="13.5" customHeight="1" x14ac:dyDescent="0.3">
      <c r="A177" s="102">
        <f t="shared" si="54"/>
        <v>0</v>
      </c>
      <c r="B177" s="103">
        <f t="shared" si="55"/>
        <v>55701</v>
      </c>
      <c r="C177" s="104">
        <f t="shared" si="56"/>
        <v>152.50277777777779</v>
      </c>
      <c r="D177" s="105">
        <f t="shared" si="46"/>
        <v>152.50102669404518</v>
      </c>
      <c r="E177" s="106">
        <f t="shared" si="47"/>
        <v>0</v>
      </c>
      <c r="F177" s="107">
        <f t="shared" si="48"/>
        <v>0</v>
      </c>
      <c r="G177" s="108">
        <f t="shared" si="62"/>
        <v>0</v>
      </c>
      <c r="H177" s="113">
        <f t="shared" si="57"/>
        <v>0</v>
      </c>
      <c r="I177" s="107">
        <f t="shared" si="58"/>
        <v>0</v>
      </c>
      <c r="J177" s="110">
        <f t="shared" si="59"/>
        <v>153</v>
      </c>
      <c r="K177" s="111">
        <f t="shared" si="49"/>
        <v>1</v>
      </c>
      <c r="L177" s="116">
        <f t="shared" si="50"/>
        <v>12</v>
      </c>
      <c r="M177" s="108">
        <f t="shared" si="51"/>
        <v>0</v>
      </c>
      <c r="N177" s="113">
        <f t="shared" si="52"/>
        <v>0</v>
      </c>
      <c r="O177" s="113">
        <f t="shared" si="60"/>
        <v>0</v>
      </c>
      <c r="P177" s="108">
        <f t="shared" si="64"/>
        <v>0</v>
      </c>
      <c r="Q177" s="113">
        <f t="shared" si="64"/>
        <v>0</v>
      </c>
      <c r="R177" s="107">
        <f t="shared" si="63"/>
        <v>0</v>
      </c>
      <c r="S177" s="118" t="str">
        <f t="shared" si="61"/>
        <v/>
      </c>
      <c r="T177" s="252"/>
      <c r="U177" s="252"/>
      <c r="V177" s="252"/>
      <c r="W177" s="252"/>
      <c r="X177" s="252"/>
      <c r="Y177" s="252"/>
      <c r="Z177" s="252"/>
      <c r="AA177" s="252"/>
      <c r="AB177" s="252"/>
      <c r="AC177" s="252"/>
      <c r="AD177" s="252"/>
      <c r="AE177" s="252"/>
      <c r="AF177" s="252"/>
    </row>
    <row r="178" spans="1:32" s="119" customFormat="1" ht="13.5" customHeight="1" x14ac:dyDescent="0.3">
      <c r="A178" s="102">
        <f t="shared" si="54"/>
        <v>0</v>
      </c>
      <c r="B178" s="103">
        <f t="shared" si="55"/>
        <v>56066</v>
      </c>
      <c r="C178" s="104">
        <f t="shared" si="56"/>
        <v>153.50277777777779</v>
      </c>
      <c r="D178" s="105">
        <f t="shared" si="46"/>
        <v>153.50034223134838</v>
      </c>
      <c r="E178" s="106">
        <f t="shared" si="47"/>
        <v>0</v>
      </c>
      <c r="F178" s="107">
        <f t="shared" si="48"/>
        <v>0</v>
      </c>
      <c r="G178" s="108">
        <f t="shared" si="62"/>
        <v>0</v>
      </c>
      <c r="H178" s="113">
        <f t="shared" si="57"/>
        <v>0</v>
      </c>
      <c r="I178" s="107">
        <f t="shared" si="58"/>
        <v>0</v>
      </c>
      <c r="J178" s="110">
        <f t="shared" si="59"/>
        <v>154</v>
      </c>
      <c r="K178" s="111">
        <f t="shared" si="49"/>
        <v>1</v>
      </c>
      <c r="L178" s="116">
        <f t="shared" si="50"/>
        <v>12</v>
      </c>
      <c r="M178" s="108">
        <f t="shared" si="51"/>
        <v>0</v>
      </c>
      <c r="N178" s="113">
        <f t="shared" si="52"/>
        <v>0</v>
      </c>
      <c r="O178" s="113">
        <f t="shared" si="60"/>
        <v>0</v>
      </c>
      <c r="P178" s="108">
        <f t="shared" si="64"/>
        <v>0</v>
      </c>
      <c r="Q178" s="113">
        <f t="shared" si="64"/>
        <v>0</v>
      </c>
      <c r="R178" s="107">
        <f t="shared" si="63"/>
        <v>0</v>
      </c>
      <c r="S178" s="118" t="str">
        <f t="shared" si="61"/>
        <v/>
      </c>
      <c r="T178" s="252"/>
      <c r="U178" s="252"/>
      <c r="V178" s="252"/>
      <c r="W178" s="252"/>
      <c r="X178" s="252"/>
      <c r="Y178" s="252"/>
      <c r="Z178" s="252"/>
      <c r="AA178" s="252"/>
      <c r="AB178" s="252"/>
      <c r="AC178" s="252"/>
      <c r="AD178" s="252"/>
      <c r="AE178" s="252"/>
      <c r="AF178" s="252"/>
    </row>
    <row r="179" spans="1:32" s="119" customFormat="1" ht="13.5" customHeight="1" x14ac:dyDescent="0.3">
      <c r="A179" s="102">
        <f t="shared" si="54"/>
        <v>0</v>
      </c>
      <c r="B179" s="103">
        <f t="shared" si="55"/>
        <v>56431</v>
      </c>
      <c r="C179" s="104">
        <f t="shared" si="56"/>
        <v>154.50277777777779</v>
      </c>
      <c r="D179" s="105">
        <f t="shared" si="46"/>
        <v>154.49965776865162</v>
      </c>
      <c r="E179" s="106">
        <f t="shared" si="47"/>
        <v>0</v>
      </c>
      <c r="F179" s="107">
        <f t="shared" si="48"/>
        <v>0</v>
      </c>
      <c r="G179" s="108">
        <f t="shared" si="62"/>
        <v>0</v>
      </c>
      <c r="H179" s="113">
        <f t="shared" si="57"/>
        <v>0</v>
      </c>
      <c r="I179" s="107">
        <f t="shared" si="58"/>
        <v>0</v>
      </c>
      <c r="J179" s="110">
        <f t="shared" si="59"/>
        <v>155</v>
      </c>
      <c r="K179" s="111">
        <f t="shared" si="49"/>
        <v>1</v>
      </c>
      <c r="L179" s="116">
        <f t="shared" si="50"/>
        <v>12</v>
      </c>
      <c r="M179" s="108">
        <f t="shared" si="51"/>
        <v>0</v>
      </c>
      <c r="N179" s="113">
        <f t="shared" si="52"/>
        <v>0</v>
      </c>
      <c r="O179" s="113">
        <f t="shared" si="60"/>
        <v>0</v>
      </c>
      <c r="P179" s="108">
        <f t="shared" si="64"/>
        <v>0</v>
      </c>
      <c r="Q179" s="113">
        <f t="shared" si="64"/>
        <v>0</v>
      </c>
      <c r="R179" s="107">
        <f t="shared" si="63"/>
        <v>0</v>
      </c>
      <c r="S179" s="118" t="str">
        <f t="shared" si="61"/>
        <v/>
      </c>
      <c r="T179" s="252"/>
      <c r="U179" s="252"/>
      <c r="V179" s="252"/>
      <c r="W179" s="252"/>
      <c r="X179" s="252"/>
      <c r="Y179" s="252"/>
      <c r="Z179" s="252"/>
      <c r="AA179" s="252"/>
      <c r="AB179" s="252"/>
      <c r="AC179" s="252"/>
      <c r="AD179" s="252"/>
      <c r="AE179" s="252"/>
      <c r="AF179" s="252"/>
    </row>
    <row r="180" spans="1:32" s="119" customFormat="1" ht="13.5" customHeight="1" x14ac:dyDescent="0.3">
      <c r="A180" s="102">
        <f t="shared" si="54"/>
        <v>0</v>
      </c>
      <c r="B180" s="103">
        <f t="shared" si="55"/>
        <v>56796</v>
      </c>
      <c r="C180" s="104">
        <f t="shared" si="56"/>
        <v>155.50277777777779</v>
      </c>
      <c r="D180" s="105">
        <f t="shared" si="46"/>
        <v>155.49897330595482</v>
      </c>
      <c r="E180" s="106">
        <f t="shared" si="47"/>
        <v>0</v>
      </c>
      <c r="F180" s="107">
        <f t="shared" si="48"/>
        <v>0</v>
      </c>
      <c r="G180" s="108">
        <f t="shared" si="62"/>
        <v>0</v>
      </c>
      <c r="H180" s="113">
        <f t="shared" si="57"/>
        <v>0</v>
      </c>
      <c r="I180" s="107">
        <f t="shared" si="58"/>
        <v>0</v>
      </c>
      <c r="J180" s="110">
        <f t="shared" si="59"/>
        <v>156</v>
      </c>
      <c r="K180" s="111">
        <f t="shared" si="49"/>
        <v>1</v>
      </c>
      <c r="L180" s="116">
        <f t="shared" si="50"/>
        <v>12</v>
      </c>
      <c r="M180" s="108">
        <f t="shared" si="51"/>
        <v>0</v>
      </c>
      <c r="N180" s="113">
        <f t="shared" si="52"/>
        <v>0</v>
      </c>
      <c r="O180" s="113">
        <f t="shared" si="60"/>
        <v>0</v>
      </c>
      <c r="P180" s="108">
        <f t="shared" si="64"/>
        <v>0</v>
      </c>
      <c r="Q180" s="113">
        <f t="shared" si="64"/>
        <v>0</v>
      </c>
      <c r="R180" s="107">
        <f t="shared" si="63"/>
        <v>0</v>
      </c>
      <c r="S180" s="118" t="str">
        <f t="shared" si="61"/>
        <v/>
      </c>
      <c r="T180" s="252"/>
      <c r="U180" s="252"/>
      <c r="V180" s="252"/>
      <c r="W180" s="252"/>
      <c r="X180" s="252"/>
      <c r="Y180" s="252"/>
      <c r="Z180" s="252"/>
      <c r="AA180" s="252"/>
      <c r="AB180" s="252"/>
      <c r="AC180" s="252"/>
      <c r="AD180" s="252"/>
      <c r="AE180" s="252"/>
      <c r="AF180" s="252"/>
    </row>
    <row r="181" spans="1:32" s="119" customFormat="1" ht="13.5" customHeight="1" x14ac:dyDescent="0.3">
      <c r="A181" s="102">
        <f t="shared" si="54"/>
        <v>0</v>
      </c>
      <c r="B181" s="103">
        <f t="shared" si="55"/>
        <v>57162</v>
      </c>
      <c r="C181" s="104">
        <f t="shared" si="56"/>
        <v>156.50277777777779</v>
      </c>
      <c r="D181" s="105">
        <f t="shared" si="46"/>
        <v>156.50102669404518</v>
      </c>
      <c r="E181" s="106">
        <f t="shared" si="47"/>
        <v>0</v>
      </c>
      <c r="F181" s="107">
        <f t="shared" si="48"/>
        <v>0</v>
      </c>
      <c r="G181" s="108">
        <f t="shared" si="62"/>
        <v>0</v>
      </c>
      <c r="H181" s="113">
        <f t="shared" si="57"/>
        <v>0</v>
      </c>
      <c r="I181" s="107">
        <f t="shared" si="58"/>
        <v>0</v>
      </c>
      <c r="J181" s="110">
        <f t="shared" si="59"/>
        <v>157</v>
      </c>
      <c r="K181" s="111">
        <f t="shared" si="49"/>
        <v>1</v>
      </c>
      <c r="L181" s="116">
        <f t="shared" si="50"/>
        <v>12</v>
      </c>
      <c r="M181" s="108">
        <f t="shared" si="51"/>
        <v>0</v>
      </c>
      <c r="N181" s="113">
        <f t="shared" si="52"/>
        <v>0</v>
      </c>
      <c r="O181" s="113">
        <f t="shared" si="60"/>
        <v>0</v>
      </c>
      <c r="P181" s="108">
        <f t="shared" si="64"/>
        <v>0</v>
      </c>
      <c r="Q181" s="113">
        <f t="shared" si="64"/>
        <v>0</v>
      </c>
      <c r="R181" s="107">
        <f t="shared" si="63"/>
        <v>0</v>
      </c>
      <c r="S181" s="118" t="str">
        <f t="shared" si="61"/>
        <v/>
      </c>
      <c r="T181" s="252"/>
      <c r="U181" s="252"/>
      <c r="V181" s="252"/>
      <c r="W181" s="252"/>
      <c r="X181" s="252"/>
      <c r="Y181" s="252"/>
      <c r="Z181" s="252"/>
      <c r="AA181" s="252"/>
      <c r="AB181" s="252"/>
      <c r="AC181" s="252"/>
      <c r="AD181" s="252"/>
      <c r="AE181" s="252"/>
      <c r="AF181" s="252"/>
    </row>
    <row r="182" spans="1:32" s="119" customFormat="1" ht="13.5" customHeight="1" x14ac:dyDescent="0.3">
      <c r="A182" s="102">
        <f t="shared" si="54"/>
        <v>0</v>
      </c>
      <c r="B182" s="103">
        <f t="shared" si="55"/>
        <v>57527</v>
      </c>
      <c r="C182" s="104">
        <f t="shared" si="56"/>
        <v>157.50277777777779</v>
      </c>
      <c r="D182" s="105">
        <f t="shared" si="46"/>
        <v>157.50034223134838</v>
      </c>
      <c r="E182" s="106">
        <f t="shared" si="47"/>
        <v>0</v>
      </c>
      <c r="F182" s="107">
        <f t="shared" si="48"/>
        <v>0</v>
      </c>
      <c r="G182" s="108">
        <f t="shared" si="62"/>
        <v>0</v>
      </c>
      <c r="H182" s="113">
        <f t="shared" si="57"/>
        <v>0</v>
      </c>
      <c r="I182" s="107">
        <f t="shared" si="58"/>
        <v>0</v>
      </c>
      <c r="J182" s="110">
        <f t="shared" si="59"/>
        <v>158</v>
      </c>
      <c r="K182" s="111">
        <f t="shared" si="49"/>
        <v>1</v>
      </c>
      <c r="L182" s="116">
        <f t="shared" si="50"/>
        <v>12</v>
      </c>
      <c r="M182" s="108">
        <f t="shared" si="51"/>
        <v>0</v>
      </c>
      <c r="N182" s="113">
        <f t="shared" si="52"/>
        <v>0</v>
      </c>
      <c r="O182" s="113">
        <f t="shared" si="60"/>
        <v>0</v>
      </c>
      <c r="P182" s="108">
        <f t="shared" si="64"/>
        <v>0</v>
      </c>
      <c r="Q182" s="113">
        <f t="shared" si="64"/>
        <v>0</v>
      </c>
      <c r="R182" s="107">
        <f t="shared" si="63"/>
        <v>0</v>
      </c>
      <c r="S182" s="118" t="str">
        <f t="shared" si="61"/>
        <v/>
      </c>
      <c r="T182" s="252"/>
      <c r="U182" s="252"/>
      <c r="V182" s="252"/>
      <c r="W182" s="252"/>
      <c r="X182" s="252"/>
      <c r="Y182" s="252"/>
      <c r="Z182" s="252"/>
      <c r="AA182" s="252"/>
      <c r="AB182" s="252"/>
      <c r="AC182" s="252"/>
      <c r="AD182" s="252"/>
      <c r="AE182" s="252"/>
      <c r="AF182" s="252"/>
    </row>
    <row r="183" spans="1:32" s="119" customFormat="1" ht="13.5" customHeight="1" x14ac:dyDescent="0.3">
      <c r="A183" s="102">
        <f t="shared" si="54"/>
        <v>0</v>
      </c>
      <c r="B183" s="103">
        <f t="shared" si="55"/>
        <v>57892</v>
      </c>
      <c r="C183" s="104">
        <f t="shared" si="56"/>
        <v>158.50277777777779</v>
      </c>
      <c r="D183" s="105">
        <f t="shared" si="46"/>
        <v>158.49965776865162</v>
      </c>
      <c r="E183" s="106">
        <f t="shared" si="47"/>
        <v>0</v>
      </c>
      <c r="F183" s="107">
        <f t="shared" si="48"/>
        <v>0</v>
      </c>
      <c r="G183" s="108">
        <f t="shared" si="62"/>
        <v>0</v>
      </c>
      <c r="H183" s="113">
        <f t="shared" si="57"/>
        <v>0</v>
      </c>
      <c r="I183" s="107">
        <f t="shared" si="58"/>
        <v>0</v>
      </c>
      <c r="J183" s="110">
        <f t="shared" si="59"/>
        <v>159</v>
      </c>
      <c r="K183" s="111">
        <f t="shared" si="49"/>
        <v>1</v>
      </c>
      <c r="L183" s="116">
        <f t="shared" si="50"/>
        <v>12</v>
      </c>
      <c r="M183" s="108">
        <f t="shared" si="51"/>
        <v>0</v>
      </c>
      <c r="N183" s="113">
        <f t="shared" si="52"/>
        <v>0</v>
      </c>
      <c r="O183" s="113">
        <f t="shared" si="60"/>
        <v>0</v>
      </c>
      <c r="P183" s="108">
        <f t="shared" si="64"/>
        <v>0</v>
      </c>
      <c r="Q183" s="113">
        <f t="shared" si="64"/>
        <v>0</v>
      </c>
      <c r="R183" s="107">
        <f t="shared" si="63"/>
        <v>0</v>
      </c>
      <c r="S183" s="118" t="str">
        <f t="shared" si="61"/>
        <v/>
      </c>
      <c r="T183" s="252"/>
      <c r="U183" s="252"/>
      <c r="V183" s="252"/>
      <c r="W183" s="252"/>
      <c r="X183" s="252"/>
      <c r="Y183" s="252"/>
      <c r="Z183" s="252"/>
      <c r="AA183" s="252"/>
      <c r="AB183" s="252"/>
      <c r="AC183" s="252"/>
      <c r="AD183" s="252"/>
      <c r="AE183" s="252"/>
      <c r="AF183" s="252"/>
    </row>
    <row r="184" spans="1:32" s="119" customFormat="1" ht="13.5" customHeight="1" x14ac:dyDescent="0.3">
      <c r="A184" s="102">
        <f t="shared" si="54"/>
        <v>0</v>
      </c>
      <c r="B184" s="103">
        <f t="shared" si="55"/>
        <v>58257</v>
      </c>
      <c r="C184" s="104">
        <f t="shared" si="56"/>
        <v>159.50277777777779</v>
      </c>
      <c r="D184" s="105">
        <f t="shared" si="46"/>
        <v>159.49897330595482</v>
      </c>
      <c r="E184" s="106">
        <f t="shared" si="47"/>
        <v>0</v>
      </c>
      <c r="F184" s="107">
        <f t="shared" si="48"/>
        <v>0</v>
      </c>
      <c r="G184" s="108">
        <f t="shared" si="62"/>
        <v>0</v>
      </c>
      <c r="H184" s="113">
        <f t="shared" si="57"/>
        <v>0</v>
      </c>
      <c r="I184" s="107">
        <f t="shared" si="58"/>
        <v>0</v>
      </c>
      <c r="J184" s="110">
        <f t="shared" si="59"/>
        <v>160</v>
      </c>
      <c r="K184" s="111">
        <f t="shared" si="49"/>
        <v>1</v>
      </c>
      <c r="L184" s="116">
        <f t="shared" si="50"/>
        <v>12</v>
      </c>
      <c r="M184" s="108">
        <f t="shared" si="51"/>
        <v>0</v>
      </c>
      <c r="N184" s="113">
        <f t="shared" si="52"/>
        <v>0</v>
      </c>
      <c r="O184" s="113">
        <f t="shared" si="60"/>
        <v>0</v>
      </c>
      <c r="P184" s="108">
        <f t="shared" si="64"/>
        <v>0</v>
      </c>
      <c r="Q184" s="113">
        <f t="shared" si="64"/>
        <v>0</v>
      </c>
      <c r="R184" s="107">
        <f t="shared" si="63"/>
        <v>0</v>
      </c>
      <c r="S184" s="118" t="str">
        <f t="shared" si="61"/>
        <v/>
      </c>
      <c r="T184" s="252"/>
      <c r="U184" s="252"/>
      <c r="V184" s="252"/>
      <c r="W184" s="252"/>
      <c r="X184" s="252"/>
      <c r="Y184" s="252"/>
      <c r="Z184" s="252"/>
      <c r="AA184" s="252"/>
      <c r="AB184" s="252"/>
      <c r="AC184" s="252"/>
      <c r="AD184" s="252"/>
      <c r="AE184" s="252"/>
      <c r="AF184" s="252"/>
    </row>
    <row r="185" spans="1:32" s="119" customFormat="1" ht="13.5" customHeight="1" x14ac:dyDescent="0.3">
      <c r="A185" s="102">
        <f t="shared" si="54"/>
        <v>0</v>
      </c>
      <c r="B185" s="103">
        <f t="shared" si="55"/>
        <v>58623</v>
      </c>
      <c r="C185" s="104">
        <f t="shared" si="56"/>
        <v>160.50277777777779</v>
      </c>
      <c r="D185" s="105">
        <f t="shared" si="46"/>
        <v>160.50102669404518</v>
      </c>
      <c r="E185" s="106">
        <f t="shared" si="47"/>
        <v>0</v>
      </c>
      <c r="F185" s="107">
        <f t="shared" si="48"/>
        <v>0</v>
      </c>
      <c r="G185" s="108">
        <f t="shared" si="62"/>
        <v>0</v>
      </c>
      <c r="H185" s="113">
        <f t="shared" si="57"/>
        <v>0</v>
      </c>
      <c r="I185" s="107">
        <f t="shared" si="58"/>
        <v>0</v>
      </c>
      <c r="J185" s="110">
        <f t="shared" si="59"/>
        <v>161</v>
      </c>
      <c r="K185" s="111">
        <f t="shared" si="49"/>
        <v>1</v>
      </c>
      <c r="L185" s="116">
        <f t="shared" si="50"/>
        <v>12</v>
      </c>
      <c r="M185" s="108">
        <f t="shared" si="51"/>
        <v>0</v>
      </c>
      <c r="N185" s="113">
        <f t="shared" si="52"/>
        <v>0</v>
      </c>
      <c r="O185" s="113">
        <f t="shared" si="60"/>
        <v>0</v>
      </c>
      <c r="P185" s="108">
        <f t="shared" si="64"/>
        <v>0</v>
      </c>
      <c r="Q185" s="113">
        <f t="shared" si="64"/>
        <v>0</v>
      </c>
      <c r="R185" s="107">
        <f t="shared" si="63"/>
        <v>0</v>
      </c>
      <c r="S185" s="118" t="str">
        <f t="shared" si="61"/>
        <v/>
      </c>
      <c r="T185" s="252"/>
      <c r="U185" s="252"/>
      <c r="V185" s="252"/>
      <c r="W185" s="252"/>
      <c r="X185" s="252"/>
      <c r="Y185" s="252"/>
      <c r="Z185" s="252"/>
      <c r="AA185" s="252"/>
      <c r="AB185" s="252"/>
      <c r="AC185" s="252"/>
      <c r="AD185" s="252"/>
      <c r="AE185" s="252"/>
      <c r="AF185" s="252"/>
    </row>
    <row r="186" spans="1:32" s="119" customFormat="1" ht="13.5" customHeight="1" x14ac:dyDescent="0.3">
      <c r="A186" s="102">
        <f t="shared" si="54"/>
        <v>0</v>
      </c>
      <c r="B186" s="103">
        <f t="shared" si="55"/>
        <v>58988</v>
      </c>
      <c r="C186" s="104">
        <f t="shared" si="56"/>
        <v>161.50277777777779</v>
      </c>
      <c r="D186" s="105">
        <f t="shared" si="46"/>
        <v>161.50034223134838</v>
      </c>
      <c r="E186" s="106">
        <f t="shared" si="47"/>
        <v>0</v>
      </c>
      <c r="F186" s="107">
        <f t="shared" si="48"/>
        <v>0</v>
      </c>
      <c r="G186" s="108">
        <f t="shared" si="62"/>
        <v>0</v>
      </c>
      <c r="H186" s="113">
        <f t="shared" si="57"/>
        <v>0</v>
      </c>
      <c r="I186" s="107">
        <f t="shared" si="58"/>
        <v>0</v>
      </c>
      <c r="J186" s="110">
        <f t="shared" si="59"/>
        <v>162</v>
      </c>
      <c r="K186" s="111">
        <f t="shared" si="49"/>
        <v>1</v>
      </c>
      <c r="L186" s="116">
        <f t="shared" si="50"/>
        <v>12</v>
      </c>
      <c r="M186" s="108">
        <f t="shared" si="51"/>
        <v>0</v>
      </c>
      <c r="N186" s="113">
        <f t="shared" si="52"/>
        <v>0</v>
      </c>
      <c r="O186" s="113">
        <f t="shared" si="60"/>
        <v>0</v>
      </c>
      <c r="P186" s="108">
        <f t="shared" ref="P186:Q201" si="65">M186+P185</f>
        <v>0</v>
      </c>
      <c r="Q186" s="113">
        <f t="shared" si="65"/>
        <v>0</v>
      </c>
      <c r="R186" s="107">
        <f t="shared" si="63"/>
        <v>0</v>
      </c>
      <c r="S186" s="118" t="str">
        <f t="shared" si="61"/>
        <v/>
      </c>
      <c r="T186" s="252"/>
      <c r="U186" s="252"/>
      <c r="V186" s="252"/>
      <c r="W186" s="252"/>
      <c r="X186" s="252"/>
      <c r="Y186" s="252"/>
      <c r="Z186" s="252"/>
      <c r="AA186" s="252"/>
      <c r="AB186" s="252"/>
      <c r="AC186" s="252"/>
      <c r="AD186" s="252"/>
      <c r="AE186" s="252"/>
      <c r="AF186" s="252"/>
    </row>
    <row r="187" spans="1:32" s="119" customFormat="1" ht="13.5" customHeight="1" x14ac:dyDescent="0.3">
      <c r="A187" s="102">
        <f t="shared" si="54"/>
        <v>0</v>
      </c>
      <c r="B187" s="103">
        <f t="shared" si="55"/>
        <v>59353</v>
      </c>
      <c r="C187" s="104">
        <f t="shared" si="56"/>
        <v>162.50277777777779</v>
      </c>
      <c r="D187" s="105">
        <f t="shared" si="46"/>
        <v>162.49965776865162</v>
      </c>
      <c r="E187" s="106">
        <f t="shared" si="47"/>
        <v>0</v>
      </c>
      <c r="F187" s="107">
        <f t="shared" si="48"/>
        <v>0</v>
      </c>
      <c r="G187" s="108">
        <f t="shared" si="62"/>
        <v>0</v>
      </c>
      <c r="H187" s="113">
        <f t="shared" si="57"/>
        <v>0</v>
      </c>
      <c r="I187" s="107">
        <f t="shared" si="58"/>
        <v>0</v>
      </c>
      <c r="J187" s="110">
        <f t="shared" si="59"/>
        <v>163</v>
      </c>
      <c r="K187" s="111">
        <f t="shared" si="49"/>
        <v>1</v>
      </c>
      <c r="L187" s="116">
        <f t="shared" si="50"/>
        <v>12</v>
      </c>
      <c r="M187" s="108">
        <f t="shared" si="51"/>
        <v>0</v>
      </c>
      <c r="N187" s="113">
        <f t="shared" si="52"/>
        <v>0</v>
      </c>
      <c r="O187" s="113">
        <f t="shared" si="60"/>
        <v>0</v>
      </c>
      <c r="P187" s="108">
        <f t="shared" si="65"/>
        <v>0</v>
      </c>
      <c r="Q187" s="113">
        <f t="shared" si="65"/>
        <v>0</v>
      </c>
      <c r="R187" s="107">
        <f t="shared" si="63"/>
        <v>0</v>
      </c>
      <c r="S187" s="118" t="str">
        <f t="shared" si="61"/>
        <v/>
      </c>
      <c r="T187" s="252"/>
      <c r="U187" s="252"/>
      <c r="V187" s="252"/>
      <c r="W187" s="252"/>
      <c r="X187" s="252"/>
      <c r="Y187" s="252"/>
      <c r="Z187" s="252"/>
      <c r="AA187" s="252"/>
      <c r="AB187" s="252"/>
      <c r="AC187" s="252"/>
      <c r="AD187" s="252"/>
      <c r="AE187" s="252"/>
      <c r="AF187" s="252"/>
    </row>
    <row r="188" spans="1:32" s="119" customFormat="1" ht="13.5" customHeight="1" x14ac:dyDescent="0.3">
      <c r="A188" s="102">
        <f t="shared" si="54"/>
        <v>0</v>
      </c>
      <c r="B188" s="103">
        <f t="shared" si="55"/>
        <v>59718</v>
      </c>
      <c r="C188" s="104">
        <f t="shared" si="56"/>
        <v>163.50277777777779</v>
      </c>
      <c r="D188" s="105">
        <f t="shared" si="46"/>
        <v>163.49897330595482</v>
      </c>
      <c r="E188" s="106">
        <f t="shared" si="47"/>
        <v>0</v>
      </c>
      <c r="F188" s="107">
        <f t="shared" si="48"/>
        <v>0</v>
      </c>
      <c r="G188" s="108">
        <f t="shared" si="62"/>
        <v>0</v>
      </c>
      <c r="H188" s="113">
        <f t="shared" si="57"/>
        <v>0</v>
      </c>
      <c r="I188" s="107">
        <f t="shared" si="58"/>
        <v>0</v>
      </c>
      <c r="J188" s="110">
        <f t="shared" si="59"/>
        <v>164</v>
      </c>
      <c r="K188" s="111">
        <f t="shared" si="49"/>
        <v>1</v>
      </c>
      <c r="L188" s="116">
        <f t="shared" si="50"/>
        <v>12</v>
      </c>
      <c r="M188" s="108">
        <f t="shared" si="51"/>
        <v>0</v>
      </c>
      <c r="N188" s="113">
        <f t="shared" si="52"/>
        <v>0</v>
      </c>
      <c r="O188" s="113">
        <f t="shared" si="60"/>
        <v>0</v>
      </c>
      <c r="P188" s="108">
        <f t="shared" si="65"/>
        <v>0</v>
      </c>
      <c r="Q188" s="113">
        <f t="shared" si="65"/>
        <v>0</v>
      </c>
      <c r="R188" s="107">
        <f t="shared" si="63"/>
        <v>0</v>
      </c>
      <c r="S188" s="118" t="str">
        <f t="shared" si="61"/>
        <v/>
      </c>
      <c r="T188" s="252"/>
      <c r="U188" s="252"/>
      <c r="V188" s="252"/>
      <c r="W188" s="252"/>
      <c r="X188" s="252"/>
      <c r="Y188" s="252"/>
      <c r="Z188" s="252"/>
      <c r="AA188" s="252"/>
      <c r="AB188" s="252"/>
      <c r="AC188" s="252"/>
      <c r="AD188" s="252"/>
      <c r="AE188" s="252"/>
      <c r="AF188" s="252"/>
    </row>
    <row r="189" spans="1:32" s="119" customFormat="1" ht="13.5" customHeight="1" x14ac:dyDescent="0.3">
      <c r="A189" s="102">
        <f t="shared" si="54"/>
        <v>0</v>
      </c>
      <c r="B189" s="103">
        <f t="shared" si="55"/>
        <v>60084</v>
      </c>
      <c r="C189" s="104">
        <f t="shared" si="56"/>
        <v>164.50277777777779</v>
      </c>
      <c r="D189" s="105">
        <f t="shared" si="46"/>
        <v>164.50102669404518</v>
      </c>
      <c r="E189" s="106">
        <f t="shared" si="47"/>
        <v>0</v>
      </c>
      <c r="F189" s="107">
        <f t="shared" si="48"/>
        <v>0</v>
      </c>
      <c r="G189" s="108">
        <f t="shared" si="62"/>
        <v>0</v>
      </c>
      <c r="H189" s="113">
        <f t="shared" si="57"/>
        <v>0</v>
      </c>
      <c r="I189" s="107">
        <f t="shared" si="58"/>
        <v>0</v>
      </c>
      <c r="J189" s="110">
        <f t="shared" si="59"/>
        <v>165</v>
      </c>
      <c r="K189" s="111">
        <f t="shared" si="49"/>
        <v>1</v>
      </c>
      <c r="L189" s="116">
        <f t="shared" si="50"/>
        <v>12</v>
      </c>
      <c r="M189" s="108">
        <f t="shared" si="51"/>
        <v>0</v>
      </c>
      <c r="N189" s="113">
        <f t="shared" si="52"/>
        <v>0</v>
      </c>
      <c r="O189" s="113">
        <f t="shared" si="60"/>
        <v>0</v>
      </c>
      <c r="P189" s="108">
        <f t="shared" si="65"/>
        <v>0</v>
      </c>
      <c r="Q189" s="113">
        <f t="shared" si="65"/>
        <v>0</v>
      </c>
      <c r="R189" s="107">
        <f t="shared" si="63"/>
        <v>0</v>
      </c>
      <c r="S189" s="118" t="str">
        <f t="shared" si="61"/>
        <v/>
      </c>
      <c r="T189" s="252"/>
      <c r="U189" s="252"/>
      <c r="V189" s="252"/>
      <c r="W189" s="252"/>
      <c r="X189" s="252"/>
      <c r="Y189" s="252"/>
      <c r="Z189" s="252"/>
      <c r="AA189" s="252"/>
      <c r="AB189" s="252"/>
      <c r="AC189" s="252"/>
      <c r="AD189" s="252"/>
      <c r="AE189" s="252"/>
      <c r="AF189" s="252"/>
    </row>
    <row r="190" spans="1:32" s="119" customFormat="1" ht="13.5" customHeight="1" x14ac:dyDescent="0.3">
      <c r="A190" s="102">
        <f t="shared" si="54"/>
        <v>0</v>
      </c>
      <c r="B190" s="103">
        <f t="shared" si="55"/>
        <v>60449</v>
      </c>
      <c r="C190" s="104">
        <f t="shared" si="56"/>
        <v>165.50277777777779</v>
      </c>
      <c r="D190" s="105">
        <f t="shared" si="46"/>
        <v>165.50034223134838</v>
      </c>
      <c r="E190" s="106">
        <f t="shared" si="47"/>
        <v>0</v>
      </c>
      <c r="F190" s="107">
        <f t="shared" si="48"/>
        <v>0</v>
      </c>
      <c r="G190" s="108">
        <f t="shared" si="62"/>
        <v>0</v>
      </c>
      <c r="H190" s="113">
        <f t="shared" si="57"/>
        <v>0</v>
      </c>
      <c r="I190" s="107">
        <f t="shared" si="58"/>
        <v>0</v>
      </c>
      <c r="J190" s="110">
        <f t="shared" si="59"/>
        <v>166</v>
      </c>
      <c r="K190" s="111">
        <f t="shared" si="49"/>
        <v>1</v>
      </c>
      <c r="L190" s="116">
        <f t="shared" si="50"/>
        <v>12</v>
      </c>
      <c r="M190" s="108">
        <f t="shared" si="51"/>
        <v>0</v>
      </c>
      <c r="N190" s="113">
        <f t="shared" si="52"/>
        <v>0</v>
      </c>
      <c r="O190" s="113">
        <f t="shared" si="60"/>
        <v>0</v>
      </c>
      <c r="P190" s="108">
        <f t="shared" si="65"/>
        <v>0</v>
      </c>
      <c r="Q190" s="113">
        <f t="shared" si="65"/>
        <v>0</v>
      </c>
      <c r="R190" s="107">
        <f t="shared" si="63"/>
        <v>0</v>
      </c>
      <c r="S190" s="118" t="str">
        <f t="shared" si="61"/>
        <v/>
      </c>
      <c r="T190" s="252"/>
      <c r="U190" s="252"/>
      <c r="V190" s="252"/>
      <c r="W190" s="252"/>
      <c r="X190" s="252"/>
      <c r="Y190" s="252"/>
      <c r="Z190" s="252"/>
      <c r="AA190" s="252"/>
      <c r="AB190" s="252"/>
      <c r="AC190" s="252"/>
      <c r="AD190" s="252"/>
      <c r="AE190" s="252"/>
      <c r="AF190" s="252"/>
    </row>
    <row r="191" spans="1:32" s="119" customFormat="1" ht="13.5" customHeight="1" x14ac:dyDescent="0.3">
      <c r="A191" s="102">
        <f t="shared" si="54"/>
        <v>0</v>
      </c>
      <c r="B191" s="103">
        <f t="shared" si="55"/>
        <v>60814</v>
      </c>
      <c r="C191" s="104">
        <f t="shared" si="56"/>
        <v>166.50277777777779</v>
      </c>
      <c r="D191" s="105">
        <f t="shared" si="46"/>
        <v>166.49965776865162</v>
      </c>
      <c r="E191" s="106">
        <f t="shared" si="47"/>
        <v>0</v>
      </c>
      <c r="F191" s="107">
        <f t="shared" si="48"/>
        <v>0</v>
      </c>
      <c r="G191" s="108">
        <f t="shared" si="62"/>
        <v>0</v>
      </c>
      <c r="H191" s="113">
        <f t="shared" si="57"/>
        <v>0</v>
      </c>
      <c r="I191" s="107">
        <f t="shared" si="58"/>
        <v>0</v>
      </c>
      <c r="J191" s="110">
        <f t="shared" si="59"/>
        <v>167</v>
      </c>
      <c r="K191" s="111">
        <f t="shared" si="49"/>
        <v>1</v>
      </c>
      <c r="L191" s="116">
        <f t="shared" si="50"/>
        <v>12</v>
      </c>
      <c r="M191" s="108">
        <f t="shared" si="51"/>
        <v>0</v>
      </c>
      <c r="N191" s="113">
        <f t="shared" si="52"/>
        <v>0</v>
      </c>
      <c r="O191" s="113">
        <f t="shared" si="60"/>
        <v>0</v>
      </c>
      <c r="P191" s="108">
        <f t="shared" si="65"/>
        <v>0</v>
      </c>
      <c r="Q191" s="113">
        <f t="shared" si="65"/>
        <v>0</v>
      </c>
      <c r="R191" s="107">
        <f t="shared" si="63"/>
        <v>0</v>
      </c>
      <c r="S191" s="118" t="str">
        <f t="shared" si="61"/>
        <v/>
      </c>
      <c r="T191" s="252"/>
      <c r="U191" s="252"/>
      <c r="V191" s="252"/>
      <c r="W191" s="252"/>
      <c r="X191" s="252"/>
      <c r="Y191" s="252"/>
      <c r="Z191" s="252"/>
      <c r="AA191" s="252"/>
      <c r="AB191" s="252"/>
      <c r="AC191" s="252"/>
      <c r="AD191" s="252"/>
      <c r="AE191" s="252"/>
      <c r="AF191" s="252"/>
    </row>
    <row r="192" spans="1:32" s="119" customFormat="1" ht="13.5" customHeight="1" x14ac:dyDescent="0.3">
      <c r="A192" s="102">
        <f t="shared" si="54"/>
        <v>0</v>
      </c>
      <c r="B192" s="103">
        <f t="shared" si="55"/>
        <v>61179</v>
      </c>
      <c r="C192" s="104">
        <f t="shared" si="56"/>
        <v>167.50277777777779</v>
      </c>
      <c r="D192" s="105">
        <f t="shared" si="46"/>
        <v>167.49897330595482</v>
      </c>
      <c r="E192" s="106">
        <f t="shared" si="47"/>
        <v>0</v>
      </c>
      <c r="F192" s="107">
        <f t="shared" si="48"/>
        <v>0</v>
      </c>
      <c r="G192" s="108">
        <f t="shared" si="62"/>
        <v>0</v>
      </c>
      <c r="H192" s="113">
        <f t="shared" si="57"/>
        <v>0</v>
      </c>
      <c r="I192" s="107">
        <f t="shared" si="58"/>
        <v>0</v>
      </c>
      <c r="J192" s="110">
        <f t="shared" si="59"/>
        <v>168</v>
      </c>
      <c r="K192" s="111">
        <f t="shared" si="49"/>
        <v>1</v>
      </c>
      <c r="L192" s="116">
        <f t="shared" si="50"/>
        <v>12</v>
      </c>
      <c r="M192" s="108">
        <f t="shared" si="51"/>
        <v>0</v>
      </c>
      <c r="N192" s="113">
        <f t="shared" si="52"/>
        <v>0</v>
      </c>
      <c r="O192" s="113">
        <f t="shared" si="60"/>
        <v>0</v>
      </c>
      <c r="P192" s="108">
        <f t="shared" si="65"/>
        <v>0</v>
      </c>
      <c r="Q192" s="113">
        <f t="shared" si="65"/>
        <v>0</v>
      </c>
      <c r="R192" s="107">
        <f t="shared" si="63"/>
        <v>0</v>
      </c>
      <c r="S192" s="118" t="str">
        <f t="shared" si="61"/>
        <v/>
      </c>
      <c r="T192" s="252"/>
      <c r="U192" s="252"/>
      <c r="V192" s="252"/>
      <c r="W192" s="252"/>
      <c r="X192" s="252"/>
      <c r="Y192" s="252"/>
      <c r="Z192" s="252"/>
      <c r="AA192" s="252"/>
      <c r="AB192" s="252"/>
      <c r="AC192" s="252"/>
      <c r="AD192" s="252"/>
      <c r="AE192" s="252"/>
      <c r="AF192" s="252"/>
    </row>
    <row r="193" spans="1:32" s="119" customFormat="1" ht="13.5" customHeight="1" x14ac:dyDescent="0.3">
      <c r="A193" s="102">
        <f t="shared" si="54"/>
        <v>0</v>
      </c>
      <c r="B193" s="103">
        <f t="shared" si="55"/>
        <v>61545</v>
      </c>
      <c r="C193" s="104">
        <f t="shared" si="56"/>
        <v>168.50277777777779</v>
      </c>
      <c r="D193" s="105">
        <f t="shared" si="46"/>
        <v>168.50102669404518</v>
      </c>
      <c r="E193" s="106">
        <f t="shared" si="47"/>
        <v>0</v>
      </c>
      <c r="F193" s="107">
        <f t="shared" si="48"/>
        <v>0</v>
      </c>
      <c r="G193" s="108">
        <f t="shared" si="62"/>
        <v>0</v>
      </c>
      <c r="H193" s="113">
        <f t="shared" si="57"/>
        <v>0</v>
      </c>
      <c r="I193" s="107">
        <f t="shared" si="58"/>
        <v>0</v>
      </c>
      <c r="J193" s="110">
        <f t="shared" si="59"/>
        <v>169</v>
      </c>
      <c r="K193" s="111">
        <f t="shared" si="49"/>
        <v>1</v>
      </c>
      <c r="L193" s="116">
        <f t="shared" si="50"/>
        <v>12</v>
      </c>
      <c r="M193" s="108">
        <f t="shared" si="51"/>
        <v>0</v>
      </c>
      <c r="N193" s="113">
        <f t="shared" si="52"/>
        <v>0</v>
      </c>
      <c r="O193" s="113">
        <f t="shared" si="60"/>
        <v>0</v>
      </c>
      <c r="P193" s="108">
        <f t="shared" si="65"/>
        <v>0</v>
      </c>
      <c r="Q193" s="113">
        <f t="shared" si="65"/>
        <v>0</v>
      </c>
      <c r="R193" s="107">
        <f t="shared" si="63"/>
        <v>0</v>
      </c>
      <c r="S193" s="118" t="str">
        <f t="shared" si="61"/>
        <v/>
      </c>
      <c r="T193" s="252"/>
      <c r="U193" s="252"/>
      <c r="V193" s="252"/>
      <c r="W193" s="252"/>
      <c r="X193" s="252"/>
      <c r="Y193" s="252"/>
      <c r="Z193" s="252"/>
      <c r="AA193" s="252"/>
      <c r="AB193" s="252"/>
      <c r="AC193" s="252"/>
      <c r="AD193" s="252"/>
      <c r="AE193" s="252"/>
      <c r="AF193" s="252"/>
    </row>
    <row r="194" spans="1:32" s="119" customFormat="1" ht="13.5" customHeight="1" x14ac:dyDescent="0.3">
      <c r="A194" s="102">
        <f t="shared" si="54"/>
        <v>0</v>
      </c>
      <c r="B194" s="103">
        <f t="shared" si="55"/>
        <v>61910</v>
      </c>
      <c r="C194" s="104">
        <f t="shared" si="56"/>
        <v>169.50277777777779</v>
      </c>
      <c r="D194" s="105">
        <f t="shared" si="46"/>
        <v>169.50034223134838</v>
      </c>
      <c r="E194" s="106">
        <f t="shared" si="47"/>
        <v>0</v>
      </c>
      <c r="F194" s="107">
        <f t="shared" si="48"/>
        <v>0</v>
      </c>
      <c r="G194" s="108">
        <f t="shared" si="62"/>
        <v>0</v>
      </c>
      <c r="H194" s="113">
        <f t="shared" si="57"/>
        <v>0</v>
      </c>
      <c r="I194" s="107">
        <f t="shared" si="58"/>
        <v>0</v>
      </c>
      <c r="J194" s="110">
        <f t="shared" si="59"/>
        <v>170</v>
      </c>
      <c r="K194" s="111">
        <f t="shared" si="49"/>
        <v>1</v>
      </c>
      <c r="L194" s="116">
        <f t="shared" si="50"/>
        <v>12</v>
      </c>
      <c r="M194" s="108">
        <f t="shared" si="51"/>
        <v>0</v>
      </c>
      <c r="N194" s="113">
        <f t="shared" si="52"/>
        <v>0</v>
      </c>
      <c r="O194" s="113">
        <f t="shared" si="60"/>
        <v>0</v>
      </c>
      <c r="P194" s="108">
        <f t="shared" si="65"/>
        <v>0</v>
      </c>
      <c r="Q194" s="113">
        <f t="shared" si="65"/>
        <v>0</v>
      </c>
      <c r="R194" s="107">
        <f t="shared" si="63"/>
        <v>0</v>
      </c>
      <c r="S194" s="118" t="str">
        <f t="shared" si="61"/>
        <v/>
      </c>
      <c r="T194" s="252"/>
      <c r="U194" s="252"/>
      <c r="V194" s="252"/>
      <c r="W194" s="252"/>
      <c r="X194" s="252"/>
      <c r="Y194" s="252"/>
      <c r="Z194" s="252"/>
      <c r="AA194" s="252"/>
      <c r="AB194" s="252"/>
      <c r="AC194" s="252"/>
      <c r="AD194" s="252"/>
      <c r="AE194" s="252"/>
      <c r="AF194" s="252"/>
    </row>
    <row r="195" spans="1:32" s="119" customFormat="1" ht="13.5" customHeight="1" x14ac:dyDescent="0.3">
      <c r="A195" s="102">
        <f t="shared" si="54"/>
        <v>0</v>
      </c>
      <c r="B195" s="103">
        <f t="shared" si="55"/>
        <v>62275</v>
      </c>
      <c r="C195" s="104">
        <f t="shared" si="56"/>
        <v>170.50277777777779</v>
      </c>
      <c r="D195" s="105">
        <f t="shared" si="46"/>
        <v>170.49965776865162</v>
      </c>
      <c r="E195" s="106">
        <f t="shared" si="47"/>
        <v>0</v>
      </c>
      <c r="F195" s="107">
        <f t="shared" si="48"/>
        <v>0</v>
      </c>
      <c r="G195" s="108">
        <f t="shared" si="62"/>
        <v>0</v>
      </c>
      <c r="H195" s="113">
        <f t="shared" si="57"/>
        <v>0</v>
      </c>
      <c r="I195" s="107">
        <f t="shared" si="58"/>
        <v>0</v>
      </c>
      <c r="J195" s="110">
        <f t="shared" si="59"/>
        <v>171</v>
      </c>
      <c r="K195" s="111">
        <f t="shared" si="49"/>
        <v>1</v>
      </c>
      <c r="L195" s="116">
        <f t="shared" si="50"/>
        <v>12</v>
      </c>
      <c r="M195" s="108">
        <f t="shared" si="51"/>
        <v>0</v>
      </c>
      <c r="N195" s="113">
        <f t="shared" si="52"/>
        <v>0</v>
      </c>
      <c r="O195" s="113">
        <f t="shared" si="60"/>
        <v>0</v>
      </c>
      <c r="P195" s="108">
        <f t="shared" si="65"/>
        <v>0</v>
      </c>
      <c r="Q195" s="113">
        <f t="shared" si="65"/>
        <v>0</v>
      </c>
      <c r="R195" s="107">
        <f t="shared" si="63"/>
        <v>0</v>
      </c>
      <c r="S195" s="118" t="str">
        <f t="shared" si="61"/>
        <v/>
      </c>
      <c r="T195" s="252"/>
      <c r="U195" s="252"/>
      <c r="V195" s="252"/>
      <c r="W195" s="252"/>
      <c r="X195" s="252"/>
      <c r="Y195" s="252"/>
      <c r="Z195" s="252"/>
      <c r="AA195" s="252"/>
      <c r="AB195" s="252"/>
      <c r="AC195" s="252"/>
      <c r="AD195" s="252"/>
      <c r="AE195" s="252"/>
      <c r="AF195" s="252"/>
    </row>
    <row r="196" spans="1:32" s="119" customFormat="1" ht="13.5" customHeight="1" x14ac:dyDescent="0.3">
      <c r="A196" s="102">
        <f t="shared" si="54"/>
        <v>0</v>
      </c>
      <c r="B196" s="103">
        <f t="shared" si="55"/>
        <v>62640</v>
      </c>
      <c r="C196" s="104">
        <f t="shared" si="56"/>
        <v>171.50277777777779</v>
      </c>
      <c r="D196" s="105">
        <f t="shared" si="46"/>
        <v>171.49897330595482</v>
      </c>
      <c r="E196" s="106">
        <f t="shared" si="47"/>
        <v>0</v>
      </c>
      <c r="F196" s="107">
        <f t="shared" si="48"/>
        <v>0</v>
      </c>
      <c r="G196" s="108">
        <f t="shared" si="62"/>
        <v>0</v>
      </c>
      <c r="H196" s="113">
        <f t="shared" si="57"/>
        <v>0</v>
      </c>
      <c r="I196" s="107">
        <f t="shared" si="58"/>
        <v>0</v>
      </c>
      <c r="J196" s="110">
        <f t="shared" si="59"/>
        <v>172</v>
      </c>
      <c r="K196" s="111">
        <f t="shared" si="49"/>
        <v>1</v>
      </c>
      <c r="L196" s="116">
        <f t="shared" si="50"/>
        <v>12</v>
      </c>
      <c r="M196" s="108">
        <f t="shared" si="51"/>
        <v>0</v>
      </c>
      <c r="N196" s="113">
        <f t="shared" si="52"/>
        <v>0</v>
      </c>
      <c r="O196" s="113">
        <f t="shared" si="60"/>
        <v>0</v>
      </c>
      <c r="P196" s="108">
        <f t="shared" si="65"/>
        <v>0</v>
      </c>
      <c r="Q196" s="113">
        <f t="shared" si="65"/>
        <v>0</v>
      </c>
      <c r="R196" s="107">
        <f t="shared" si="63"/>
        <v>0</v>
      </c>
      <c r="S196" s="118" t="str">
        <f t="shared" si="61"/>
        <v/>
      </c>
      <c r="T196" s="252"/>
      <c r="U196" s="252"/>
      <c r="V196" s="252"/>
      <c r="W196" s="252"/>
      <c r="X196" s="252"/>
      <c r="Y196" s="252"/>
      <c r="Z196" s="252"/>
      <c r="AA196" s="252"/>
      <c r="AB196" s="252"/>
      <c r="AC196" s="252"/>
      <c r="AD196" s="252"/>
      <c r="AE196" s="252"/>
      <c r="AF196" s="252"/>
    </row>
    <row r="197" spans="1:32" s="119" customFormat="1" ht="13.5" customHeight="1" x14ac:dyDescent="0.3">
      <c r="A197" s="102">
        <f t="shared" si="54"/>
        <v>0</v>
      </c>
      <c r="B197" s="103">
        <f t="shared" si="55"/>
        <v>63006</v>
      </c>
      <c r="C197" s="104">
        <f t="shared" si="56"/>
        <v>172.50277777777779</v>
      </c>
      <c r="D197" s="105">
        <f t="shared" si="46"/>
        <v>172.50102669404518</v>
      </c>
      <c r="E197" s="106">
        <f t="shared" si="47"/>
        <v>0</v>
      </c>
      <c r="F197" s="107">
        <f t="shared" si="48"/>
        <v>0</v>
      </c>
      <c r="G197" s="108">
        <f t="shared" si="62"/>
        <v>0</v>
      </c>
      <c r="H197" s="113">
        <f t="shared" si="57"/>
        <v>0</v>
      </c>
      <c r="I197" s="107">
        <f t="shared" si="58"/>
        <v>0</v>
      </c>
      <c r="J197" s="110">
        <f t="shared" si="59"/>
        <v>173</v>
      </c>
      <c r="K197" s="111">
        <f t="shared" si="49"/>
        <v>1</v>
      </c>
      <c r="L197" s="116">
        <f t="shared" si="50"/>
        <v>12</v>
      </c>
      <c r="M197" s="108">
        <f t="shared" si="51"/>
        <v>0</v>
      </c>
      <c r="N197" s="113">
        <f t="shared" si="52"/>
        <v>0</v>
      </c>
      <c r="O197" s="113">
        <f t="shared" si="60"/>
        <v>0</v>
      </c>
      <c r="P197" s="108">
        <f t="shared" si="65"/>
        <v>0</v>
      </c>
      <c r="Q197" s="113">
        <f t="shared" si="65"/>
        <v>0</v>
      </c>
      <c r="R197" s="107">
        <f t="shared" si="63"/>
        <v>0</v>
      </c>
      <c r="S197" s="118" t="str">
        <f t="shared" si="61"/>
        <v/>
      </c>
      <c r="T197" s="252"/>
      <c r="U197" s="252"/>
      <c r="V197" s="252"/>
      <c r="W197" s="252"/>
      <c r="X197" s="252"/>
      <c r="Y197" s="252"/>
      <c r="Z197" s="252"/>
      <c r="AA197" s="252"/>
      <c r="AB197" s="252"/>
      <c r="AC197" s="252"/>
      <c r="AD197" s="252"/>
      <c r="AE197" s="252"/>
      <c r="AF197" s="252"/>
    </row>
    <row r="198" spans="1:32" s="119" customFormat="1" ht="13.5" customHeight="1" x14ac:dyDescent="0.3">
      <c r="A198" s="102">
        <f t="shared" si="54"/>
        <v>0</v>
      </c>
      <c r="B198" s="103">
        <f t="shared" si="55"/>
        <v>63371</v>
      </c>
      <c r="C198" s="104">
        <f t="shared" si="56"/>
        <v>173.50277777777779</v>
      </c>
      <c r="D198" s="105">
        <f t="shared" si="46"/>
        <v>173.50034223134838</v>
      </c>
      <c r="E198" s="106">
        <f t="shared" si="47"/>
        <v>0</v>
      </c>
      <c r="F198" s="107">
        <f t="shared" si="48"/>
        <v>0</v>
      </c>
      <c r="G198" s="108">
        <f t="shared" si="62"/>
        <v>0</v>
      </c>
      <c r="H198" s="113">
        <f t="shared" si="57"/>
        <v>0</v>
      </c>
      <c r="I198" s="107">
        <f t="shared" si="58"/>
        <v>0</v>
      </c>
      <c r="J198" s="110">
        <f t="shared" si="59"/>
        <v>174</v>
      </c>
      <c r="K198" s="111">
        <f t="shared" si="49"/>
        <v>1</v>
      </c>
      <c r="L198" s="116">
        <f t="shared" si="50"/>
        <v>12</v>
      </c>
      <c r="M198" s="108">
        <f t="shared" si="51"/>
        <v>0</v>
      </c>
      <c r="N198" s="113">
        <f t="shared" si="52"/>
        <v>0</v>
      </c>
      <c r="O198" s="113">
        <f t="shared" si="60"/>
        <v>0</v>
      </c>
      <c r="P198" s="108">
        <f t="shared" si="65"/>
        <v>0</v>
      </c>
      <c r="Q198" s="113">
        <f t="shared" si="65"/>
        <v>0</v>
      </c>
      <c r="R198" s="107">
        <f t="shared" si="63"/>
        <v>0</v>
      </c>
      <c r="S198" s="118" t="str">
        <f t="shared" si="61"/>
        <v/>
      </c>
      <c r="T198" s="252"/>
      <c r="U198" s="252"/>
      <c r="V198" s="252"/>
      <c r="W198" s="252"/>
      <c r="X198" s="252"/>
      <c r="Y198" s="252"/>
      <c r="Z198" s="252"/>
      <c r="AA198" s="252"/>
      <c r="AB198" s="252"/>
      <c r="AC198" s="252"/>
      <c r="AD198" s="252"/>
      <c r="AE198" s="252"/>
      <c r="AF198" s="252"/>
    </row>
    <row r="199" spans="1:32" s="119" customFormat="1" ht="13.5" customHeight="1" x14ac:dyDescent="0.3">
      <c r="A199" s="102">
        <f t="shared" si="54"/>
        <v>0</v>
      </c>
      <c r="B199" s="103">
        <f t="shared" si="55"/>
        <v>63736</v>
      </c>
      <c r="C199" s="104">
        <f t="shared" si="56"/>
        <v>174.50277777777779</v>
      </c>
      <c r="D199" s="105">
        <f t="shared" si="46"/>
        <v>174.49965776865162</v>
      </c>
      <c r="E199" s="106">
        <f t="shared" si="47"/>
        <v>0</v>
      </c>
      <c r="F199" s="107">
        <f t="shared" si="48"/>
        <v>0</v>
      </c>
      <c r="G199" s="108">
        <f t="shared" si="62"/>
        <v>0</v>
      </c>
      <c r="H199" s="113">
        <f t="shared" si="57"/>
        <v>0</v>
      </c>
      <c r="I199" s="107">
        <f t="shared" si="58"/>
        <v>0</v>
      </c>
      <c r="J199" s="110">
        <f t="shared" si="59"/>
        <v>175</v>
      </c>
      <c r="K199" s="111">
        <f t="shared" si="49"/>
        <v>1</v>
      </c>
      <c r="L199" s="116">
        <f t="shared" si="50"/>
        <v>12</v>
      </c>
      <c r="M199" s="108">
        <f t="shared" si="51"/>
        <v>0</v>
      </c>
      <c r="N199" s="113">
        <f t="shared" si="52"/>
        <v>0</v>
      </c>
      <c r="O199" s="113">
        <f t="shared" si="60"/>
        <v>0</v>
      </c>
      <c r="P199" s="108">
        <f t="shared" si="65"/>
        <v>0</v>
      </c>
      <c r="Q199" s="113">
        <f t="shared" si="65"/>
        <v>0</v>
      </c>
      <c r="R199" s="107">
        <f t="shared" si="63"/>
        <v>0</v>
      </c>
      <c r="S199" s="118" t="str">
        <f t="shared" si="61"/>
        <v/>
      </c>
      <c r="T199" s="252"/>
      <c r="U199" s="252"/>
      <c r="V199" s="252"/>
      <c r="W199" s="252"/>
      <c r="X199" s="252"/>
      <c r="Y199" s="252"/>
      <c r="Z199" s="252"/>
      <c r="AA199" s="252"/>
      <c r="AB199" s="252"/>
      <c r="AC199" s="252"/>
      <c r="AD199" s="252"/>
      <c r="AE199" s="252"/>
      <c r="AF199" s="252"/>
    </row>
    <row r="200" spans="1:32" s="119" customFormat="1" ht="13.5" customHeight="1" x14ac:dyDescent="0.3">
      <c r="A200" s="102">
        <f t="shared" si="54"/>
        <v>0</v>
      </c>
      <c r="B200" s="103">
        <f t="shared" si="55"/>
        <v>64101</v>
      </c>
      <c r="C200" s="104">
        <f t="shared" si="56"/>
        <v>175.50277777777779</v>
      </c>
      <c r="D200" s="105">
        <f t="shared" si="46"/>
        <v>175.49897330595482</v>
      </c>
      <c r="E200" s="106">
        <f t="shared" si="47"/>
        <v>0</v>
      </c>
      <c r="F200" s="107">
        <f t="shared" si="48"/>
        <v>0</v>
      </c>
      <c r="G200" s="108">
        <f t="shared" si="62"/>
        <v>0</v>
      </c>
      <c r="H200" s="113">
        <f t="shared" si="57"/>
        <v>0</v>
      </c>
      <c r="I200" s="107">
        <f t="shared" si="58"/>
        <v>0</v>
      </c>
      <c r="J200" s="110">
        <f t="shared" si="59"/>
        <v>176</v>
      </c>
      <c r="K200" s="111">
        <f t="shared" si="49"/>
        <v>1</v>
      </c>
      <c r="L200" s="116">
        <f t="shared" si="50"/>
        <v>12</v>
      </c>
      <c r="M200" s="108">
        <f t="shared" si="51"/>
        <v>0</v>
      </c>
      <c r="N200" s="113">
        <f t="shared" si="52"/>
        <v>0</v>
      </c>
      <c r="O200" s="113">
        <f t="shared" si="60"/>
        <v>0</v>
      </c>
      <c r="P200" s="108">
        <f t="shared" si="65"/>
        <v>0</v>
      </c>
      <c r="Q200" s="113">
        <f t="shared" si="65"/>
        <v>0</v>
      </c>
      <c r="R200" s="107">
        <f t="shared" si="63"/>
        <v>0</v>
      </c>
      <c r="S200" s="118" t="str">
        <f t="shared" si="61"/>
        <v/>
      </c>
      <c r="T200" s="252"/>
      <c r="U200" s="252"/>
      <c r="V200" s="252"/>
      <c r="W200" s="252"/>
      <c r="X200" s="252"/>
      <c r="Y200" s="252"/>
      <c r="Z200" s="252"/>
      <c r="AA200" s="252"/>
      <c r="AB200" s="252"/>
      <c r="AC200" s="252"/>
      <c r="AD200" s="252"/>
      <c r="AE200" s="252"/>
      <c r="AF200" s="252"/>
    </row>
    <row r="201" spans="1:32" s="119" customFormat="1" ht="13.5" customHeight="1" x14ac:dyDescent="0.3">
      <c r="A201" s="102">
        <f t="shared" si="54"/>
        <v>0</v>
      </c>
      <c r="B201" s="103">
        <f t="shared" si="55"/>
        <v>64467</v>
      </c>
      <c r="C201" s="104">
        <f t="shared" si="56"/>
        <v>176.50277777777779</v>
      </c>
      <c r="D201" s="105">
        <f t="shared" si="46"/>
        <v>176.50102669404518</v>
      </c>
      <c r="E201" s="106">
        <f t="shared" si="47"/>
        <v>0</v>
      </c>
      <c r="F201" s="107">
        <f t="shared" si="48"/>
        <v>0</v>
      </c>
      <c r="G201" s="108">
        <f t="shared" si="62"/>
        <v>0</v>
      </c>
      <c r="H201" s="113">
        <f t="shared" si="57"/>
        <v>0</v>
      </c>
      <c r="I201" s="107">
        <f t="shared" si="58"/>
        <v>0</v>
      </c>
      <c r="J201" s="110">
        <f t="shared" si="59"/>
        <v>177</v>
      </c>
      <c r="K201" s="111">
        <f t="shared" si="49"/>
        <v>1</v>
      </c>
      <c r="L201" s="116">
        <f t="shared" si="50"/>
        <v>12</v>
      </c>
      <c r="M201" s="108">
        <f t="shared" si="51"/>
        <v>0</v>
      </c>
      <c r="N201" s="113">
        <f t="shared" si="52"/>
        <v>0</v>
      </c>
      <c r="O201" s="113">
        <f t="shared" si="60"/>
        <v>0</v>
      </c>
      <c r="P201" s="108">
        <f t="shared" si="65"/>
        <v>0</v>
      </c>
      <c r="Q201" s="113">
        <f t="shared" si="65"/>
        <v>0</v>
      </c>
      <c r="R201" s="107">
        <f t="shared" si="63"/>
        <v>0</v>
      </c>
      <c r="S201" s="118" t="str">
        <f t="shared" si="61"/>
        <v/>
      </c>
      <c r="T201" s="252"/>
      <c r="U201" s="252"/>
      <c r="V201" s="252"/>
      <c r="W201" s="252"/>
      <c r="X201" s="252"/>
      <c r="Y201" s="252"/>
      <c r="Z201" s="252"/>
      <c r="AA201" s="252"/>
      <c r="AB201" s="252"/>
      <c r="AC201" s="252"/>
      <c r="AD201" s="252"/>
      <c r="AE201" s="252"/>
      <c r="AF201" s="252"/>
    </row>
    <row r="202" spans="1:32" s="119" customFormat="1" ht="13.5" customHeight="1" x14ac:dyDescent="0.3">
      <c r="A202" s="102">
        <f t="shared" si="54"/>
        <v>0</v>
      </c>
      <c r="B202" s="103">
        <f t="shared" si="55"/>
        <v>64832</v>
      </c>
      <c r="C202" s="104">
        <f t="shared" si="56"/>
        <v>177.50277777777779</v>
      </c>
      <c r="D202" s="105">
        <f t="shared" si="46"/>
        <v>177.50034223134838</v>
      </c>
      <c r="E202" s="106">
        <f t="shared" si="47"/>
        <v>0</v>
      </c>
      <c r="F202" s="107">
        <f t="shared" si="48"/>
        <v>0</v>
      </c>
      <c r="G202" s="108">
        <f t="shared" si="62"/>
        <v>0</v>
      </c>
      <c r="H202" s="113">
        <f t="shared" si="57"/>
        <v>0</v>
      </c>
      <c r="I202" s="107">
        <f t="shared" si="58"/>
        <v>0</v>
      </c>
      <c r="J202" s="110">
        <f t="shared" si="59"/>
        <v>178</v>
      </c>
      <c r="K202" s="111">
        <f t="shared" si="49"/>
        <v>1</v>
      </c>
      <c r="L202" s="116">
        <f t="shared" si="50"/>
        <v>12</v>
      </c>
      <c r="M202" s="108">
        <f t="shared" si="51"/>
        <v>0</v>
      </c>
      <c r="N202" s="113">
        <f t="shared" si="52"/>
        <v>0</v>
      </c>
      <c r="O202" s="113">
        <f t="shared" si="60"/>
        <v>0</v>
      </c>
      <c r="P202" s="108">
        <f t="shared" ref="P202:Q217" si="66">M202+P201</f>
        <v>0</v>
      </c>
      <c r="Q202" s="113">
        <f t="shared" si="66"/>
        <v>0</v>
      </c>
      <c r="R202" s="107">
        <f t="shared" si="63"/>
        <v>0</v>
      </c>
      <c r="S202" s="118" t="str">
        <f t="shared" si="61"/>
        <v/>
      </c>
      <c r="T202" s="252"/>
      <c r="U202" s="252"/>
      <c r="V202" s="252"/>
      <c r="W202" s="252"/>
      <c r="X202" s="252"/>
      <c r="Y202" s="252"/>
      <c r="Z202" s="252"/>
      <c r="AA202" s="252"/>
      <c r="AB202" s="252"/>
      <c r="AC202" s="252"/>
      <c r="AD202" s="252"/>
      <c r="AE202" s="252"/>
      <c r="AF202" s="252"/>
    </row>
    <row r="203" spans="1:32" s="119" customFormat="1" ht="13.5" customHeight="1" x14ac:dyDescent="0.3">
      <c r="A203" s="102">
        <f t="shared" si="54"/>
        <v>0</v>
      </c>
      <c r="B203" s="103">
        <f t="shared" si="55"/>
        <v>65197</v>
      </c>
      <c r="C203" s="104">
        <f t="shared" si="56"/>
        <v>178.50277777777779</v>
      </c>
      <c r="D203" s="105">
        <f t="shared" si="46"/>
        <v>178.49965776865162</v>
      </c>
      <c r="E203" s="106">
        <f t="shared" si="47"/>
        <v>0</v>
      </c>
      <c r="F203" s="107">
        <f t="shared" si="48"/>
        <v>0</v>
      </c>
      <c r="G203" s="108">
        <f t="shared" si="62"/>
        <v>0</v>
      </c>
      <c r="H203" s="113">
        <f t="shared" si="57"/>
        <v>0</v>
      </c>
      <c r="I203" s="107">
        <f t="shared" si="58"/>
        <v>0</v>
      </c>
      <c r="J203" s="110">
        <f t="shared" si="59"/>
        <v>179</v>
      </c>
      <c r="K203" s="111">
        <f t="shared" si="49"/>
        <v>1</v>
      </c>
      <c r="L203" s="116">
        <f t="shared" si="50"/>
        <v>12</v>
      </c>
      <c r="M203" s="108">
        <f t="shared" si="51"/>
        <v>0</v>
      </c>
      <c r="N203" s="113">
        <f t="shared" si="52"/>
        <v>0</v>
      </c>
      <c r="O203" s="113">
        <f t="shared" si="60"/>
        <v>0</v>
      </c>
      <c r="P203" s="108">
        <f t="shared" si="66"/>
        <v>0</v>
      </c>
      <c r="Q203" s="113">
        <f t="shared" si="66"/>
        <v>0</v>
      </c>
      <c r="R203" s="107">
        <f t="shared" si="63"/>
        <v>0</v>
      </c>
      <c r="S203" s="118" t="str">
        <f t="shared" si="61"/>
        <v/>
      </c>
      <c r="T203" s="252"/>
      <c r="U203" s="252"/>
      <c r="V203" s="252"/>
      <c r="W203" s="252"/>
      <c r="X203" s="252"/>
      <c r="Y203" s="252"/>
      <c r="Z203" s="252"/>
      <c r="AA203" s="252"/>
      <c r="AB203" s="252"/>
      <c r="AC203" s="252"/>
      <c r="AD203" s="252"/>
      <c r="AE203" s="252"/>
      <c r="AF203" s="252"/>
    </row>
    <row r="204" spans="1:32" s="119" customFormat="1" ht="13.5" customHeight="1" x14ac:dyDescent="0.3">
      <c r="A204" s="102">
        <f t="shared" si="54"/>
        <v>0</v>
      </c>
      <c r="B204" s="103">
        <f t="shared" si="55"/>
        <v>65562</v>
      </c>
      <c r="C204" s="104">
        <f t="shared" si="56"/>
        <v>179.50277777777779</v>
      </c>
      <c r="D204" s="105">
        <f t="shared" si="46"/>
        <v>179.49897330595482</v>
      </c>
      <c r="E204" s="106">
        <f t="shared" si="47"/>
        <v>0</v>
      </c>
      <c r="F204" s="107">
        <f t="shared" si="48"/>
        <v>0</v>
      </c>
      <c r="G204" s="108">
        <f t="shared" si="62"/>
        <v>0</v>
      </c>
      <c r="H204" s="113">
        <f t="shared" si="57"/>
        <v>0</v>
      </c>
      <c r="I204" s="107">
        <f t="shared" si="58"/>
        <v>0</v>
      </c>
      <c r="J204" s="110">
        <f t="shared" si="59"/>
        <v>180</v>
      </c>
      <c r="K204" s="111">
        <f t="shared" si="49"/>
        <v>1</v>
      </c>
      <c r="L204" s="116">
        <f t="shared" si="50"/>
        <v>12</v>
      </c>
      <c r="M204" s="108">
        <f t="shared" si="51"/>
        <v>0</v>
      </c>
      <c r="N204" s="113">
        <f t="shared" si="52"/>
        <v>0</v>
      </c>
      <c r="O204" s="113">
        <f t="shared" si="60"/>
        <v>0</v>
      </c>
      <c r="P204" s="108">
        <f t="shared" si="66"/>
        <v>0</v>
      </c>
      <c r="Q204" s="113">
        <f t="shared" si="66"/>
        <v>0</v>
      </c>
      <c r="R204" s="107">
        <f t="shared" si="63"/>
        <v>0</v>
      </c>
      <c r="S204" s="118" t="str">
        <f t="shared" si="61"/>
        <v/>
      </c>
      <c r="T204" s="252"/>
      <c r="U204" s="252"/>
      <c r="V204" s="252"/>
      <c r="W204" s="252"/>
      <c r="X204" s="252"/>
      <c r="Y204" s="252"/>
      <c r="Z204" s="252"/>
      <c r="AA204" s="252"/>
      <c r="AB204" s="252"/>
      <c r="AC204" s="252"/>
      <c r="AD204" s="252"/>
      <c r="AE204" s="252"/>
      <c r="AF204" s="252"/>
    </row>
    <row r="205" spans="1:32" s="119" customFormat="1" ht="13.5" customHeight="1" x14ac:dyDescent="0.3">
      <c r="A205" s="102">
        <f t="shared" si="54"/>
        <v>0</v>
      </c>
      <c r="B205" s="103">
        <f t="shared" si="55"/>
        <v>65928</v>
      </c>
      <c r="C205" s="104">
        <f t="shared" si="56"/>
        <v>180.50277777777779</v>
      </c>
      <c r="D205" s="105">
        <f t="shared" si="46"/>
        <v>180.50102669404518</v>
      </c>
      <c r="E205" s="106">
        <f t="shared" si="47"/>
        <v>0</v>
      </c>
      <c r="F205" s="107">
        <f t="shared" si="48"/>
        <v>0</v>
      </c>
      <c r="G205" s="108">
        <f t="shared" si="62"/>
        <v>0</v>
      </c>
      <c r="H205" s="113">
        <f t="shared" si="57"/>
        <v>0</v>
      </c>
      <c r="I205" s="107">
        <f t="shared" si="58"/>
        <v>0</v>
      </c>
      <c r="J205" s="110">
        <f t="shared" si="59"/>
        <v>181</v>
      </c>
      <c r="K205" s="111">
        <f t="shared" si="49"/>
        <v>1</v>
      </c>
      <c r="L205" s="116">
        <f t="shared" si="50"/>
        <v>12</v>
      </c>
      <c r="M205" s="108">
        <f t="shared" si="51"/>
        <v>0</v>
      </c>
      <c r="N205" s="113">
        <f t="shared" si="52"/>
        <v>0</v>
      </c>
      <c r="O205" s="113">
        <f t="shared" si="60"/>
        <v>0</v>
      </c>
      <c r="P205" s="108">
        <f t="shared" si="66"/>
        <v>0</v>
      </c>
      <c r="Q205" s="113">
        <f t="shared" si="66"/>
        <v>0</v>
      </c>
      <c r="R205" s="107">
        <f t="shared" si="63"/>
        <v>0</v>
      </c>
      <c r="S205" s="118" t="str">
        <f t="shared" si="61"/>
        <v/>
      </c>
      <c r="T205" s="252"/>
      <c r="U205" s="252"/>
      <c r="V205" s="252"/>
      <c r="W205" s="252"/>
      <c r="X205" s="252"/>
      <c r="Y205" s="252"/>
      <c r="Z205" s="252"/>
      <c r="AA205" s="252"/>
      <c r="AB205" s="252"/>
      <c r="AC205" s="252"/>
      <c r="AD205" s="252"/>
      <c r="AE205" s="252"/>
      <c r="AF205" s="252"/>
    </row>
    <row r="206" spans="1:32" s="119" customFormat="1" ht="13.5" customHeight="1" x14ac:dyDescent="0.3">
      <c r="A206" s="102">
        <f t="shared" si="54"/>
        <v>0</v>
      </c>
      <c r="B206" s="103">
        <f t="shared" si="55"/>
        <v>66293</v>
      </c>
      <c r="C206" s="104">
        <f t="shared" si="56"/>
        <v>181.50277777777779</v>
      </c>
      <c r="D206" s="105">
        <f t="shared" si="46"/>
        <v>181.50034223134838</v>
      </c>
      <c r="E206" s="106">
        <f t="shared" si="47"/>
        <v>0</v>
      </c>
      <c r="F206" s="107">
        <f t="shared" si="48"/>
        <v>0</v>
      </c>
      <c r="G206" s="108">
        <f t="shared" si="62"/>
        <v>0</v>
      </c>
      <c r="H206" s="113">
        <f t="shared" si="57"/>
        <v>0</v>
      </c>
      <c r="I206" s="107">
        <f t="shared" si="58"/>
        <v>0</v>
      </c>
      <c r="J206" s="110">
        <f t="shared" si="59"/>
        <v>182</v>
      </c>
      <c r="K206" s="111">
        <f t="shared" si="49"/>
        <v>1</v>
      </c>
      <c r="L206" s="116">
        <f t="shared" si="50"/>
        <v>12</v>
      </c>
      <c r="M206" s="108">
        <f t="shared" si="51"/>
        <v>0</v>
      </c>
      <c r="N206" s="113">
        <f t="shared" si="52"/>
        <v>0</v>
      </c>
      <c r="O206" s="113">
        <f t="shared" si="60"/>
        <v>0</v>
      </c>
      <c r="P206" s="108">
        <f t="shared" si="66"/>
        <v>0</v>
      </c>
      <c r="Q206" s="113">
        <f t="shared" si="66"/>
        <v>0</v>
      </c>
      <c r="R206" s="107">
        <f t="shared" si="63"/>
        <v>0</v>
      </c>
      <c r="S206" s="118" t="str">
        <f t="shared" si="61"/>
        <v/>
      </c>
      <c r="T206" s="252"/>
      <c r="U206" s="252"/>
      <c r="V206" s="252"/>
      <c r="W206" s="252"/>
      <c r="X206" s="252"/>
      <c r="Y206" s="252"/>
      <c r="Z206" s="252"/>
      <c r="AA206" s="252"/>
      <c r="AB206" s="252"/>
      <c r="AC206" s="252"/>
      <c r="AD206" s="252"/>
      <c r="AE206" s="252"/>
      <c r="AF206" s="252"/>
    </row>
    <row r="207" spans="1:32" s="119" customFormat="1" ht="13.5" customHeight="1" x14ac:dyDescent="0.3">
      <c r="A207" s="102">
        <f t="shared" si="54"/>
        <v>0</v>
      </c>
      <c r="B207" s="103">
        <f t="shared" si="55"/>
        <v>66658</v>
      </c>
      <c r="C207" s="104">
        <f t="shared" si="56"/>
        <v>182.50277777777779</v>
      </c>
      <c r="D207" s="105">
        <f t="shared" si="46"/>
        <v>182.49965776865162</v>
      </c>
      <c r="E207" s="106">
        <f t="shared" si="47"/>
        <v>0</v>
      </c>
      <c r="F207" s="107">
        <f t="shared" si="48"/>
        <v>0</v>
      </c>
      <c r="G207" s="108">
        <f t="shared" si="62"/>
        <v>0</v>
      </c>
      <c r="H207" s="113">
        <f t="shared" si="57"/>
        <v>0</v>
      </c>
      <c r="I207" s="107">
        <f t="shared" si="58"/>
        <v>0</v>
      </c>
      <c r="J207" s="110">
        <f t="shared" si="59"/>
        <v>183</v>
      </c>
      <c r="K207" s="111">
        <f t="shared" si="49"/>
        <v>1</v>
      </c>
      <c r="L207" s="116">
        <f t="shared" si="50"/>
        <v>12</v>
      </c>
      <c r="M207" s="108">
        <f t="shared" si="51"/>
        <v>0</v>
      </c>
      <c r="N207" s="113">
        <f t="shared" si="52"/>
        <v>0</v>
      </c>
      <c r="O207" s="113">
        <f t="shared" si="60"/>
        <v>0</v>
      </c>
      <c r="P207" s="108">
        <f t="shared" si="66"/>
        <v>0</v>
      </c>
      <c r="Q207" s="113">
        <f t="shared" si="66"/>
        <v>0</v>
      </c>
      <c r="R207" s="107">
        <f t="shared" si="63"/>
        <v>0</v>
      </c>
      <c r="S207" s="118" t="str">
        <f t="shared" si="61"/>
        <v/>
      </c>
      <c r="T207" s="252"/>
      <c r="U207" s="252"/>
      <c r="V207" s="252"/>
      <c r="W207" s="252"/>
      <c r="X207" s="252"/>
      <c r="Y207" s="252"/>
      <c r="Z207" s="252"/>
      <c r="AA207" s="252"/>
      <c r="AB207" s="252"/>
      <c r="AC207" s="252"/>
      <c r="AD207" s="252"/>
      <c r="AE207" s="252"/>
      <c r="AF207" s="252"/>
    </row>
    <row r="208" spans="1:32" s="119" customFormat="1" ht="13.5" customHeight="1" x14ac:dyDescent="0.3">
      <c r="A208" s="102">
        <f t="shared" si="54"/>
        <v>0</v>
      </c>
      <c r="B208" s="103">
        <f t="shared" si="55"/>
        <v>67023</v>
      </c>
      <c r="C208" s="104">
        <f t="shared" si="56"/>
        <v>183.50277777777779</v>
      </c>
      <c r="D208" s="105">
        <f t="shared" si="46"/>
        <v>183.49897330595482</v>
      </c>
      <c r="E208" s="106">
        <f t="shared" si="47"/>
        <v>0</v>
      </c>
      <c r="F208" s="107">
        <f t="shared" si="48"/>
        <v>0</v>
      </c>
      <c r="G208" s="108">
        <f t="shared" si="62"/>
        <v>0</v>
      </c>
      <c r="H208" s="113">
        <f t="shared" si="57"/>
        <v>0</v>
      </c>
      <c r="I208" s="107">
        <f t="shared" si="58"/>
        <v>0</v>
      </c>
      <c r="J208" s="110">
        <f t="shared" si="59"/>
        <v>184</v>
      </c>
      <c r="K208" s="111">
        <f t="shared" si="49"/>
        <v>1</v>
      </c>
      <c r="L208" s="116">
        <f t="shared" si="50"/>
        <v>12</v>
      </c>
      <c r="M208" s="108">
        <f t="shared" si="51"/>
        <v>0</v>
      </c>
      <c r="N208" s="113">
        <f t="shared" si="52"/>
        <v>0</v>
      </c>
      <c r="O208" s="113">
        <f t="shared" si="60"/>
        <v>0</v>
      </c>
      <c r="P208" s="108">
        <f t="shared" si="66"/>
        <v>0</v>
      </c>
      <c r="Q208" s="113">
        <f t="shared" si="66"/>
        <v>0</v>
      </c>
      <c r="R208" s="107">
        <f t="shared" si="63"/>
        <v>0</v>
      </c>
      <c r="S208" s="118" t="str">
        <f t="shared" si="61"/>
        <v/>
      </c>
      <c r="T208" s="252"/>
      <c r="U208" s="252"/>
      <c r="V208" s="252"/>
      <c r="W208" s="252"/>
      <c r="X208" s="252"/>
      <c r="Y208" s="252"/>
      <c r="Z208" s="252"/>
      <c r="AA208" s="252"/>
      <c r="AB208" s="252"/>
      <c r="AC208" s="252"/>
      <c r="AD208" s="252"/>
      <c r="AE208" s="252"/>
      <c r="AF208" s="252"/>
    </row>
    <row r="209" spans="1:32" s="119" customFormat="1" ht="13.5" customHeight="1" x14ac:dyDescent="0.3">
      <c r="A209" s="102">
        <f t="shared" si="54"/>
        <v>0</v>
      </c>
      <c r="B209" s="103">
        <f t="shared" si="55"/>
        <v>67389</v>
      </c>
      <c r="C209" s="104">
        <f t="shared" si="56"/>
        <v>184.50277777777779</v>
      </c>
      <c r="D209" s="105">
        <f t="shared" si="46"/>
        <v>184.50102669404518</v>
      </c>
      <c r="E209" s="106">
        <f t="shared" si="47"/>
        <v>0</v>
      </c>
      <c r="F209" s="107">
        <f t="shared" si="48"/>
        <v>0</v>
      </c>
      <c r="G209" s="108">
        <f t="shared" si="62"/>
        <v>0</v>
      </c>
      <c r="H209" s="113">
        <f t="shared" si="57"/>
        <v>0</v>
      </c>
      <c r="I209" s="107">
        <f t="shared" si="58"/>
        <v>0</v>
      </c>
      <c r="J209" s="110">
        <f t="shared" si="59"/>
        <v>185</v>
      </c>
      <c r="K209" s="111">
        <f t="shared" si="49"/>
        <v>1</v>
      </c>
      <c r="L209" s="116">
        <f t="shared" si="50"/>
        <v>12</v>
      </c>
      <c r="M209" s="108">
        <f t="shared" si="51"/>
        <v>0</v>
      </c>
      <c r="N209" s="113">
        <f t="shared" si="52"/>
        <v>0</v>
      </c>
      <c r="O209" s="113">
        <f t="shared" si="60"/>
        <v>0</v>
      </c>
      <c r="P209" s="108">
        <f t="shared" si="66"/>
        <v>0</v>
      </c>
      <c r="Q209" s="113">
        <f t="shared" si="66"/>
        <v>0</v>
      </c>
      <c r="R209" s="107">
        <f t="shared" si="63"/>
        <v>0</v>
      </c>
      <c r="S209" s="118" t="str">
        <f t="shared" si="61"/>
        <v/>
      </c>
      <c r="T209" s="252"/>
      <c r="U209" s="252"/>
      <c r="V209" s="252"/>
      <c r="W209" s="252"/>
      <c r="X209" s="252"/>
      <c r="Y209" s="252"/>
      <c r="Z209" s="252"/>
      <c r="AA209" s="252"/>
      <c r="AB209" s="252"/>
      <c r="AC209" s="252"/>
      <c r="AD209" s="252"/>
      <c r="AE209" s="252"/>
      <c r="AF209" s="252"/>
    </row>
    <row r="210" spans="1:32" s="119" customFormat="1" ht="13.5" customHeight="1" x14ac:dyDescent="0.3">
      <c r="A210" s="102">
        <f t="shared" si="54"/>
        <v>0</v>
      </c>
      <c r="B210" s="103">
        <f t="shared" si="55"/>
        <v>67754</v>
      </c>
      <c r="C210" s="104">
        <f t="shared" si="56"/>
        <v>185.50277777777779</v>
      </c>
      <c r="D210" s="105">
        <f t="shared" si="46"/>
        <v>185.50034223134838</v>
      </c>
      <c r="E210" s="106">
        <f t="shared" si="47"/>
        <v>0</v>
      </c>
      <c r="F210" s="107">
        <f t="shared" si="48"/>
        <v>0</v>
      </c>
      <c r="G210" s="108">
        <f t="shared" si="62"/>
        <v>0</v>
      </c>
      <c r="H210" s="113">
        <f t="shared" si="57"/>
        <v>0</v>
      </c>
      <c r="I210" s="107">
        <f t="shared" si="58"/>
        <v>0</v>
      </c>
      <c r="J210" s="110">
        <f t="shared" si="59"/>
        <v>186</v>
      </c>
      <c r="K210" s="111">
        <f t="shared" si="49"/>
        <v>1</v>
      </c>
      <c r="L210" s="116">
        <f t="shared" si="50"/>
        <v>12</v>
      </c>
      <c r="M210" s="108">
        <f t="shared" si="51"/>
        <v>0</v>
      </c>
      <c r="N210" s="113">
        <f t="shared" si="52"/>
        <v>0</v>
      </c>
      <c r="O210" s="113">
        <f t="shared" si="60"/>
        <v>0</v>
      </c>
      <c r="P210" s="108">
        <f t="shared" si="66"/>
        <v>0</v>
      </c>
      <c r="Q210" s="113">
        <f t="shared" si="66"/>
        <v>0</v>
      </c>
      <c r="R210" s="107">
        <f t="shared" si="63"/>
        <v>0</v>
      </c>
      <c r="S210" s="118" t="str">
        <f t="shared" si="61"/>
        <v/>
      </c>
      <c r="T210" s="252"/>
      <c r="U210" s="252"/>
      <c r="V210" s="252"/>
      <c r="W210" s="252"/>
      <c r="X210" s="252"/>
      <c r="Y210" s="252"/>
      <c r="Z210" s="252"/>
      <c r="AA210" s="252"/>
      <c r="AB210" s="252"/>
      <c r="AC210" s="252"/>
      <c r="AD210" s="252"/>
      <c r="AE210" s="252"/>
      <c r="AF210" s="252"/>
    </row>
    <row r="211" spans="1:32" s="119" customFormat="1" ht="13.5" customHeight="1" x14ac:dyDescent="0.3">
      <c r="A211" s="102">
        <f t="shared" si="54"/>
        <v>0</v>
      </c>
      <c r="B211" s="103">
        <f t="shared" si="55"/>
        <v>68119</v>
      </c>
      <c r="C211" s="104">
        <f t="shared" si="56"/>
        <v>186.50277777777779</v>
      </c>
      <c r="D211" s="105">
        <f t="shared" si="46"/>
        <v>186.49965776865162</v>
      </c>
      <c r="E211" s="106">
        <f t="shared" si="47"/>
        <v>0</v>
      </c>
      <c r="F211" s="107">
        <f t="shared" si="48"/>
        <v>0</v>
      </c>
      <c r="G211" s="108">
        <f t="shared" si="62"/>
        <v>0</v>
      </c>
      <c r="H211" s="113">
        <f t="shared" si="57"/>
        <v>0</v>
      </c>
      <c r="I211" s="107">
        <f t="shared" si="58"/>
        <v>0</v>
      </c>
      <c r="J211" s="110">
        <f t="shared" si="59"/>
        <v>187</v>
      </c>
      <c r="K211" s="111">
        <f t="shared" si="49"/>
        <v>1</v>
      </c>
      <c r="L211" s="116">
        <f t="shared" si="50"/>
        <v>12</v>
      </c>
      <c r="M211" s="108">
        <f t="shared" si="51"/>
        <v>0</v>
      </c>
      <c r="N211" s="113">
        <f t="shared" si="52"/>
        <v>0</v>
      </c>
      <c r="O211" s="113">
        <f t="shared" si="60"/>
        <v>0</v>
      </c>
      <c r="P211" s="108">
        <f t="shared" si="66"/>
        <v>0</v>
      </c>
      <c r="Q211" s="113">
        <f t="shared" si="66"/>
        <v>0</v>
      </c>
      <c r="R211" s="107">
        <f t="shared" si="63"/>
        <v>0</v>
      </c>
      <c r="S211" s="118" t="str">
        <f t="shared" si="61"/>
        <v/>
      </c>
      <c r="T211" s="252"/>
      <c r="U211" s="252"/>
      <c r="V211" s="252"/>
      <c r="W211" s="252"/>
      <c r="X211" s="252"/>
      <c r="Y211" s="252"/>
      <c r="Z211" s="252"/>
      <c r="AA211" s="252"/>
      <c r="AB211" s="252"/>
      <c r="AC211" s="252"/>
      <c r="AD211" s="252"/>
      <c r="AE211" s="252"/>
      <c r="AF211" s="252"/>
    </row>
    <row r="212" spans="1:32" s="119" customFormat="1" ht="13.5" customHeight="1" x14ac:dyDescent="0.3">
      <c r="A212" s="102">
        <f t="shared" si="54"/>
        <v>0</v>
      </c>
      <c r="B212" s="103">
        <f t="shared" si="55"/>
        <v>68484</v>
      </c>
      <c r="C212" s="104">
        <f t="shared" si="56"/>
        <v>187.50277777777779</v>
      </c>
      <c r="D212" s="105">
        <f t="shared" si="46"/>
        <v>187.49897330595482</v>
      </c>
      <c r="E212" s="106">
        <f t="shared" si="47"/>
        <v>0</v>
      </c>
      <c r="F212" s="107">
        <f t="shared" si="48"/>
        <v>0</v>
      </c>
      <c r="G212" s="108">
        <f t="shared" si="62"/>
        <v>0</v>
      </c>
      <c r="H212" s="113">
        <f t="shared" si="57"/>
        <v>0</v>
      </c>
      <c r="I212" s="107">
        <f t="shared" si="58"/>
        <v>0</v>
      </c>
      <c r="J212" s="110">
        <f t="shared" si="59"/>
        <v>188</v>
      </c>
      <c r="K212" s="111">
        <f t="shared" si="49"/>
        <v>1</v>
      </c>
      <c r="L212" s="116">
        <f t="shared" si="50"/>
        <v>12</v>
      </c>
      <c r="M212" s="108">
        <f t="shared" si="51"/>
        <v>0</v>
      </c>
      <c r="N212" s="113">
        <f t="shared" si="52"/>
        <v>0</v>
      </c>
      <c r="O212" s="113">
        <f t="shared" si="60"/>
        <v>0</v>
      </c>
      <c r="P212" s="108">
        <f t="shared" si="66"/>
        <v>0</v>
      </c>
      <c r="Q212" s="113">
        <f t="shared" si="66"/>
        <v>0</v>
      </c>
      <c r="R212" s="107">
        <f t="shared" si="63"/>
        <v>0</v>
      </c>
      <c r="S212" s="118" t="str">
        <f t="shared" si="61"/>
        <v/>
      </c>
      <c r="T212" s="252"/>
      <c r="U212" s="252"/>
      <c r="V212" s="252"/>
      <c r="W212" s="252"/>
      <c r="X212" s="252"/>
      <c r="Y212" s="252"/>
      <c r="Z212" s="252"/>
      <c r="AA212" s="252"/>
      <c r="AB212" s="252"/>
      <c r="AC212" s="252"/>
      <c r="AD212" s="252"/>
      <c r="AE212" s="252"/>
      <c r="AF212" s="252"/>
    </row>
    <row r="213" spans="1:32" s="119" customFormat="1" ht="13.5" customHeight="1" x14ac:dyDescent="0.3">
      <c r="A213" s="102">
        <f t="shared" si="54"/>
        <v>0</v>
      </c>
      <c r="B213" s="103">
        <f t="shared" si="55"/>
        <v>68850</v>
      </c>
      <c r="C213" s="104">
        <f t="shared" si="56"/>
        <v>188.50277777777779</v>
      </c>
      <c r="D213" s="105">
        <f t="shared" si="46"/>
        <v>188.50102669404518</v>
      </c>
      <c r="E213" s="106">
        <f t="shared" si="47"/>
        <v>0</v>
      </c>
      <c r="F213" s="107">
        <f t="shared" si="48"/>
        <v>0</v>
      </c>
      <c r="G213" s="108">
        <f t="shared" si="62"/>
        <v>0</v>
      </c>
      <c r="H213" s="113">
        <f t="shared" si="57"/>
        <v>0</v>
      </c>
      <c r="I213" s="107">
        <f t="shared" si="58"/>
        <v>0</v>
      </c>
      <c r="J213" s="110">
        <f t="shared" si="59"/>
        <v>189</v>
      </c>
      <c r="K213" s="111">
        <f t="shared" si="49"/>
        <v>1</v>
      </c>
      <c r="L213" s="116">
        <f t="shared" si="50"/>
        <v>12</v>
      </c>
      <c r="M213" s="108">
        <f t="shared" si="51"/>
        <v>0</v>
      </c>
      <c r="N213" s="113">
        <f t="shared" si="52"/>
        <v>0</v>
      </c>
      <c r="O213" s="113">
        <f t="shared" si="60"/>
        <v>0</v>
      </c>
      <c r="P213" s="108">
        <f t="shared" si="66"/>
        <v>0</v>
      </c>
      <c r="Q213" s="113">
        <f t="shared" si="66"/>
        <v>0</v>
      </c>
      <c r="R213" s="107">
        <f t="shared" si="63"/>
        <v>0</v>
      </c>
      <c r="S213" s="118" t="str">
        <f t="shared" si="61"/>
        <v/>
      </c>
      <c r="T213" s="252"/>
      <c r="U213" s="252"/>
      <c r="V213" s="252"/>
      <c r="W213" s="252"/>
      <c r="X213" s="252"/>
      <c r="Y213" s="252"/>
      <c r="Z213" s="252"/>
      <c r="AA213" s="252"/>
      <c r="AB213" s="252"/>
      <c r="AC213" s="252"/>
      <c r="AD213" s="252"/>
      <c r="AE213" s="252"/>
      <c r="AF213" s="252"/>
    </row>
    <row r="214" spans="1:32" s="119" customFormat="1" ht="13.5" customHeight="1" x14ac:dyDescent="0.3">
      <c r="A214" s="102">
        <f t="shared" si="54"/>
        <v>0</v>
      </c>
      <c r="B214" s="103">
        <f t="shared" si="55"/>
        <v>69215</v>
      </c>
      <c r="C214" s="104">
        <f t="shared" si="56"/>
        <v>189.50277777777779</v>
      </c>
      <c r="D214" s="105">
        <f t="shared" si="46"/>
        <v>189.50034223134838</v>
      </c>
      <c r="E214" s="106">
        <f t="shared" si="47"/>
        <v>0</v>
      </c>
      <c r="F214" s="107">
        <f t="shared" si="48"/>
        <v>0</v>
      </c>
      <c r="G214" s="108">
        <f t="shared" si="62"/>
        <v>0</v>
      </c>
      <c r="H214" s="113">
        <f t="shared" si="57"/>
        <v>0</v>
      </c>
      <c r="I214" s="107">
        <f t="shared" si="58"/>
        <v>0</v>
      </c>
      <c r="J214" s="110">
        <f t="shared" si="59"/>
        <v>190</v>
      </c>
      <c r="K214" s="111">
        <f t="shared" si="49"/>
        <v>1</v>
      </c>
      <c r="L214" s="116">
        <f t="shared" si="50"/>
        <v>12</v>
      </c>
      <c r="M214" s="108">
        <f t="shared" si="51"/>
        <v>0</v>
      </c>
      <c r="N214" s="113">
        <f t="shared" si="52"/>
        <v>0</v>
      </c>
      <c r="O214" s="113">
        <f t="shared" si="60"/>
        <v>0</v>
      </c>
      <c r="P214" s="108">
        <f t="shared" si="66"/>
        <v>0</v>
      </c>
      <c r="Q214" s="113">
        <f t="shared" si="66"/>
        <v>0</v>
      </c>
      <c r="R214" s="107">
        <f t="shared" si="63"/>
        <v>0</v>
      </c>
      <c r="S214" s="118" t="str">
        <f t="shared" si="61"/>
        <v/>
      </c>
      <c r="T214" s="252"/>
      <c r="U214" s="252"/>
      <c r="V214" s="252"/>
      <c r="W214" s="252"/>
      <c r="X214" s="252"/>
      <c r="Y214" s="252"/>
      <c r="Z214" s="252"/>
      <c r="AA214" s="252"/>
      <c r="AB214" s="252"/>
      <c r="AC214" s="252"/>
      <c r="AD214" s="252"/>
      <c r="AE214" s="252"/>
      <c r="AF214" s="252"/>
    </row>
    <row r="215" spans="1:32" s="119" customFormat="1" ht="13.5" customHeight="1" x14ac:dyDescent="0.3">
      <c r="A215" s="102">
        <f t="shared" si="54"/>
        <v>0</v>
      </c>
      <c r="B215" s="103">
        <f t="shared" si="55"/>
        <v>69580</v>
      </c>
      <c r="C215" s="104">
        <f t="shared" si="56"/>
        <v>190.50277777777779</v>
      </c>
      <c r="D215" s="105">
        <f t="shared" si="46"/>
        <v>190.49965776865162</v>
      </c>
      <c r="E215" s="106">
        <f t="shared" si="47"/>
        <v>0</v>
      </c>
      <c r="F215" s="107">
        <f t="shared" si="48"/>
        <v>0</v>
      </c>
      <c r="G215" s="108">
        <f t="shared" si="62"/>
        <v>0</v>
      </c>
      <c r="H215" s="113">
        <f t="shared" si="57"/>
        <v>0</v>
      </c>
      <c r="I215" s="107">
        <f t="shared" si="58"/>
        <v>0</v>
      </c>
      <c r="J215" s="110">
        <f t="shared" si="59"/>
        <v>191</v>
      </c>
      <c r="K215" s="111">
        <f t="shared" si="49"/>
        <v>1</v>
      </c>
      <c r="L215" s="116">
        <f t="shared" si="50"/>
        <v>12</v>
      </c>
      <c r="M215" s="108">
        <f t="shared" si="51"/>
        <v>0</v>
      </c>
      <c r="N215" s="113">
        <f t="shared" si="52"/>
        <v>0</v>
      </c>
      <c r="O215" s="113">
        <f t="shared" si="60"/>
        <v>0</v>
      </c>
      <c r="P215" s="108">
        <f t="shared" si="66"/>
        <v>0</v>
      </c>
      <c r="Q215" s="113">
        <f t="shared" si="66"/>
        <v>0</v>
      </c>
      <c r="R215" s="107">
        <f t="shared" si="63"/>
        <v>0</v>
      </c>
      <c r="S215" s="118" t="str">
        <f t="shared" si="61"/>
        <v/>
      </c>
      <c r="T215" s="252"/>
      <c r="U215" s="252"/>
      <c r="V215" s="252"/>
      <c r="W215" s="252"/>
      <c r="X215" s="252"/>
      <c r="Y215" s="252"/>
      <c r="Z215" s="252"/>
      <c r="AA215" s="252"/>
      <c r="AB215" s="252"/>
      <c r="AC215" s="252"/>
      <c r="AD215" s="252"/>
      <c r="AE215" s="252"/>
      <c r="AF215" s="252"/>
    </row>
    <row r="216" spans="1:32" s="119" customFormat="1" ht="13.5" customHeight="1" x14ac:dyDescent="0.3">
      <c r="A216" s="102">
        <f t="shared" si="54"/>
        <v>0</v>
      </c>
      <c r="B216" s="103">
        <f t="shared" si="55"/>
        <v>69945</v>
      </c>
      <c r="C216" s="104">
        <f t="shared" si="56"/>
        <v>191.50277777777779</v>
      </c>
      <c r="D216" s="105">
        <f t="shared" si="46"/>
        <v>191.49897330595482</v>
      </c>
      <c r="E216" s="106">
        <f t="shared" si="47"/>
        <v>0</v>
      </c>
      <c r="F216" s="107">
        <f t="shared" si="48"/>
        <v>0</v>
      </c>
      <c r="G216" s="108">
        <f t="shared" si="62"/>
        <v>0</v>
      </c>
      <c r="H216" s="113">
        <f t="shared" si="57"/>
        <v>0</v>
      </c>
      <c r="I216" s="107">
        <f t="shared" si="58"/>
        <v>0</v>
      </c>
      <c r="J216" s="110">
        <f t="shared" si="59"/>
        <v>192</v>
      </c>
      <c r="K216" s="111">
        <f t="shared" si="49"/>
        <v>1</v>
      </c>
      <c r="L216" s="116">
        <f t="shared" si="50"/>
        <v>12</v>
      </c>
      <c r="M216" s="108">
        <f t="shared" si="51"/>
        <v>0</v>
      </c>
      <c r="N216" s="113">
        <f t="shared" si="52"/>
        <v>0</v>
      </c>
      <c r="O216" s="113">
        <f t="shared" si="60"/>
        <v>0</v>
      </c>
      <c r="P216" s="108">
        <f t="shared" si="66"/>
        <v>0</v>
      </c>
      <c r="Q216" s="113">
        <f t="shared" si="66"/>
        <v>0</v>
      </c>
      <c r="R216" s="107">
        <f t="shared" si="63"/>
        <v>0</v>
      </c>
      <c r="S216" s="118" t="str">
        <f t="shared" si="61"/>
        <v/>
      </c>
      <c r="T216" s="252"/>
      <c r="U216" s="252"/>
      <c r="V216" s="252"/>
      <c r="W216" s="252"/>
      <c r="X216" s="252"/>
      <c r="Y216" s="252"/>
      <c r="Z216" s="252"/>
      <c r="AA216" s="252"/>
      <c r="AB216" s="252"/>
      <c r="AC216" s="252"/>
      <c r="AD216" s="252"/>
      <c r="AE216" s="252"/>
      <c r="AF216" s="252"/>
    </row>
    <row r="217" spans="1:32" s="119" customFormat="1" ht="13.5" customHeight="1" x14ac:dyDescent="0.3">
      <c r="A217" s="102">
        <f t="shared" si="54"/>
        <v>0</v>
      </c>
      <c r="B217" s="103">
        <f t="shared" si="55"/>
        <v>70311</v>
      </c>
      <c r="C217" s="104">
        <f t="shared" si="56"/>
        <v>192.50277777777779</v>
      </c>
      <c r="D217" s="105">
        <f t="shared" ref="D217:D280" si="67">(B217-H$5)/365.25</f>
        <v>192.50102669404518</v>
      </c>
      <c r="E217" s="106">
        <f t="shared" ref="E217:E280" si="68">IF(C217&gt;=1,H$9,0)</f>
        <v>0</v>
      </c>
      <c r="F217" s="107">
        <f t="shared" si="48"/>
        <v>0</v>
      </c>
      <c r="G217" s="108">
        <f t="shared" si="62"/>
        <v>0</v>
      </c>
      <c r="H217" s="113">
        <f t="shared" si="57"/>
        <v>0</v>
      </c>
      <c r="I217" s="107">
        <f t="shared" si="58"/>
        <v>0</v>
      </c>
      <c r="J217" s="110">
        <f t="shared" si="59"/>
        <v>193</v>
      </c>
      <c r="K217" s="111">
        <f t="shared" si="49"/>
        <v>1</v>
      </c>
      <c r="L217" s="116">
        <f t="shared" si="50"/>
        <v>12</v>
      </c>
      <c r="M217" s="108">
        <f t="shared" si="51"/>
        <v>0</v>
      </c>
      <c r="N217" s="113">
        <f t="shared" si="52"/>
        <v>0</v>
      </c>
      <c r="O217" s="113">
        <f t="shared" si="60"/>
        <v>0</v>
      </c>
      <c r="P217" s="108">
        <f t="shared" si="66"/>
        <v>0</v>
      </c>
      <c r="Q217" s="113">
        <f t="shared" si="66"/>
        <v>0</v>
      </c>
      <c r="R217" s="107">
        <f t="shared" si="63"/>
        <v>0</v>
      </c>
      <c r="S217" s="118" t="str">
        <f t="shared" si="61"/>
        <v/>
      </c>
      <c r="T217" s="252"/>
      <c r="U217" s="252"/>
      <c r="V217" s="252"/>
      <c r="W217" s="252"/>
      <c r="X217" s="252"/>
      <c r="Y217" s="252"/>
      <c r="Z217" s="252"/>
      <c r="AA217" s="252"/>
      <c r="AB217" s="252"/>
      <c r="AC217" s="252"/>
      <c r="AD217" s="252"/>
      <c r="AE217" s="252"/>
      <c r="AF217" s="252"/>
    </row>
    <row r="218" spans="1:32" s="119" customFormat="1" ht="13.5" customHeight="1" x14ac:dyDescent="0.3">
      <c r="A218" s="102">
        <f t="shared" si="54"/>
        <v>0</v>
      </c>
      <c r="B218" s="103">
        <f t="shared" si="55"/>
        <v>70676</v>
      </c>
      <c r="C218" s="104">
        <f t="shared" si="56"/>
        <v>193.50277777777779</v>
      </c>
      <c r="D218" s="105">
        <f t="shared" si="67"/>
        <v>193.50034223134838</v>
      </c>
      <c r="E218" s="106">
        <f t="shared" si="68"/>
        <v>0</v>
      </c>
      <c r="F218" s="107">
        <f t="shared" ref="F218:F281" si="69">H218-H217</f>
        <v>0</v>
      </c>
      <c r="G218" s="108">
        <f t="shared" si="62"/>
        <v>0</v>
      </c>
      <c r="H218" s="113">
        <f t="shared" si="57"/>
        <v>0</v>
      </c>
      <c r="I218" s="107">
        <f t="shared" si="58"/>
        <v>0</v>
      </c>
      <c r="J218" s="110">
        <f t="shared" si="59"/>
        <v>194</v>
      </c>
      <c r="K218" s="111">
        <f t="shared" ref="K218:K281" si="70">L218/12</f>
        <v>1</v>
      </c>
      <c r="L218" s="116">
        <f t="shared" ref="L218:L281" si="71">MONTH(B219)+12-MONTH(B218)</f>
        <v>12</v>
      </c>
      <c r="M218" s="108">
        <f t="shared" ref="M218:M281" si="72">G218*ROUND((C219-C218)*12,1)</f>
        <v>0</v>
      </c>
      <c r="N218" s="113">
        <f t="shared" ref="N218:N281" si="73">H218*ROUND((C219-C218)*12,1)</f>
        <v>0</v>
      </c>
      <c r="O218" s="113">
        <f t="shared" si="60"/>
        <v>0</v>
      </c>
      <c r="P218" s="108">
        <f t="shared" ref="P218:Q233" si="74">M218+P217</f>
        <v>0</v>
      </c>
      <c r="Q218" s="113">
        <f t="shared" si="74"/>
        <v>0</v>
      </c>
      <c r="R218" s="107">
        <f t="shared" si="63"/>
        <v>0</v>
      </c>
      <c r="S218" s="118" t="str">
        <f t="shared" si="61"/>
        <v/>
      </c>
      <c r="T218" s="252"/>
      <c r="U218" s="252"/>
      <c r="V218" s="252"/>
      <c r="W218" s="252"/>
      <c r="X218" s="252"/>
      <c r="Y218" s="252"/>
      <c r="Z218" s="252"/>
      <c r="AA218" s="252"/>
      <c r="AB218" s="252"/>
      <c r="AC218" s="252"/>
      <c r="AD218" s="252"/>
      <c r="AE218" s="252"/>
      <c r="AF218" s="252"/>
    </row>
    <row r="219" spans="1:32" s="119" customFormat="1" ht="13.5" customHeight="1" x14ac:dyDescent="0.3">
      <c r="A219" s="102">
        <f t="shared" ref="A219:A282" si="75">IF(AND(R219&gt;=0,R218&lt;0),"Cumulative",IF(AND(O219&gt;=0,O218&lt;0),"Monthly",))</f>
        <v>0</v>
      </c>
      <c r="B219" s="103">
        <f t="shared" ref="B219:B282" si="76">DATE(YEAR(B218)+1,7,1)</f>
        <v>71041</v>
      </c>
      <c r="C219" s="104">
        <f t="shared" ref="C219:C282" si="77">C218+K218</f>
        <v>194.50277777777779</v>
      </c>
      <c r="D219" s="105">
        <f t="shared" si="67"/>
        <v>194.49965776865162</v>
      </c>
      <c r="E219" s="106">
        <f t="shared" si="68"/>
        <v>0</v>
      </c>
      <c r="F219" s="107">
        <f t="shared" si="69"/>
        <v>0</v>
      </c>
      <c r="G219" s="108">
        <f t="shared" si="62"/>
        <v>0</v>
      </c>
      <c r="H219" s="113">
        <f t="shared" ref="H219:H282" si="78">H218*(1+E219)</f>
        <v>0</v>
      </c>
      <c r="I219" s="107">
        <f t="shared" ref="I219:I282" si="79">H219-G219</f>
        <v>0</v>
      </c>
      <c r="J219" s="110">
        <f t="shared" ref="J219:J282" si="80">1+J218</f>
        <v>195</v>
      </c>
      <c r="K219" s="111">
        <f t="shared" si="70"/>
        <v>1</v>
      </c>
      <c r="L219" s="116">
        <f t="shared" si="71"/>
        <v>12</v>
      </c>
      <c r="M219" s="108">
        <f t="shared" si="72"/>
        <v>0</v>
      </c>
      <c r="N219" s="113">
        <f t="shared" si="73"/>
        <v>0</v>
      </c>
      <c r="O219" s="113">
        <f t="shared" ref="O219:O282" si="81">N219-M219</f>
        <v>0</v>
      </c>
      <c r="P219" s="108">
        <f t="shared" si="74"/>
        <v>0</v>
      </c>
      <c r="Q219" s="113">
        <f t="shared" si="74"/>
        <v>0</v>
      </c>
      <c r="R219" s="107">
        <f t="shared" si="63"/>
        <v>0</v>
      </c>
      <c r="S219" s="118" t="str">
        <f t="shared" ref="S219:S282" si="82">IF(A219&gt;0,A219,"")</f>
        <v/>
      </c>
      <c r="T219" s="252"/>
      <c r="U219" s="252"/>
      <c r="V219" s="252"/>
      <c r="W219" s="252"/>
      <c r="X219" s="252"/>
      <c r="Y219" s="252"/>
      <c r="Z219" s="252"/>
      <c r="AA219" s="252"/>
      <c r="AB219" s="252"/>
      <c r="AC219" s="252"/>
      <c r="AD219" s="252"/>
      <c r="AE219" s="252"/>
      <c r="AF219" s="252"/>
    </row>
    <row r="220" spans="1:32" s="119" customFormat="1" ht="13.5" customHeight="1" x14ac:dyDescent="0.3">
      <c r="A220" s="102">
        <f t="shared" si="75"/>
        <v>0</v>
      </c>
      <c r="B220" s="103">
        <f t="shared" si="76"/>
        <v>71406</v>
      </c>
      <c r="C220" s="104">
        <f t="shared" si="77"/>
        <v>195.50277777777779</v>
      </c>
      <c r="D220" s="105">
        <f t="shared" si="67"/>
        <v>195.49897330595482</v>
      </c>
      <c r="E220" s="106">
        <f t="shared" si="68"/>
        <v>0</v>
      </c>
      <c r="F220" s="107">
        <f t="shared" si="69"/>
        <v>0</v>
      </c>
      <c r="G220" s="108">
        <f t="shared" ref="G220:G283" si="83">G219</f>
        <v>0</v>
      </c>
      <c r="H220" s="113">
        <f t="shared" si="78"/>
        <v>0</v>
      </c>
      <c r="I220" s="107">
        <f t="shared" si="79"/>
        <v>0</v>
      </c>
      <c r="J220" s="110">
        <f t="shared" si="80"/>
        <v>196</v>
      </c>
      <c r="K220" s="111">
        <f t="shared" si="70"/>
        <v>1</v>
      </c>
      <c r="L220" s="116">
        <f t="shared" si="71"/>
        <v>12</v>
      </c>
      <c r="M220" s="108">
        <f t="shared" si="72"/>
        <v>0</v>
      </c>
      <c r="N220" s="113">
        <f t="shared" si="73"/>
        <v>0</v>
      </c>
      <c r="O220" s="113">
        <f t="shared" si="81"/>
        <v>0</v>
      </c>
      <c r="P220" s="108">
        <f t="shared" si="74"/>
        <v>0</v>
      </c>
      <c r="Q220" s="113">
        <f t="shared" si="74"/>
        <v>0</v>
      </c>
      <c r="R220" s="107">
        <f t="shared" ref="R220:R283" si="84">Q220-P220</f>
        <v>0</v>
      </c>
      <c r="S220" s="118" t="str">
        <f t="shared" si="82"/>
        <v/>
      </c>
      <c r="T220" s="252"/>
      <c r="U220" s="252"/>
      <c r="V220" s="252"/>
      <c r="W220" s="252"/>
      <c r="X220" s="252"/>
      <c r="Y220" s="252"/>
      <c r="Z220" s="252"/>
      <c r="AA220" s="252"/>
      <c r="AB220" s="252"/>
      <c r="AC220" s="252"/>
      <c r="AD220" s="252"/>
      <c r="AE220" s="252"/>
      <c r="AF220" s="252"/>
    </row>
    <row r="221" spans="1:32" s="119" customFormat="1" ht="13.5" customHeight="1" x14ac:dyDescent="0.3">
      <c r="A221" s="102">
        <f t="shared" si="75"/>
        <v>0</v>
      </c>
      <c r="B221" s="103">
        <f t="shared" si="76"/>
        <v>71772</v>
      </c>
      <c r="C221" s="104">
        <f t="shared" si="77"/>
        <v>196.50277777777779</v>
      </c>
      <c r="D221" s="105">
        <f t="shared" si="67"/>
        <v>196.50102669404518</v>
      </c>
      <c r="E221" s="106">
        <f t="shared" si="68"/>
        <v>0</v>
      </c>
      <c r="F221" s="107">
        <f t="shared" si="69"/>
        <v>0</v>
      </c>
      <c r="G221" s="108">
        <f t="shared" si="83"/>
        <v>0</v>
      </c>
      <c r="H221" s="113">
        <f t="shared" si="78"/>
        <v>0</v>
      </c>
      <c r="I221" s="107">
        <f t="shared" si="79"/>
        <v>0</v>
      </c>
      <c r="J221" s="110">
        <f t="shared" si="80"/>
        <v>197</v>
      </c>
      <c r="K221" s="111">
        <f t="shared" si="70"/>
        <v>1</v>
      </c>
      <c r="L221" s="116">
        <f t="shared" si="71"/>
        <v>12</v>
      </c>
      <c r="M221" s="108">
        <f t="shared" si="72"/>
        <v>0</v>
      </c>
      <c r="N221" s="113">
        <f t="shared" si="73"/>
        <v>0</v>
      </c>
      <c r="O221" s="113">
        <f t="shared" si="81"/>
        <v>0</v>
      </c>
      <c r="P221" s="108">
        <f t="shared" si="74"/>
        <v>0</v>
      </c>
      <c r="Q221" s="113">
        <f t="shared" si="74"/>
        <v>0</v>
      </c>
      <c r="R221" s="107">
        <f t="shared" si="84"/>
        <v>0</v>
      </c>
      <c r="S221" s="118" t="str">
        <f t="shared" si="82"/>
        <v/>
      </c>
      <c r="T221" s="252"/>
      <c r="U221" s="252"/>
      <c r="V221" s="252"/>
      <c r="W221" s="252"/>
      <c r="X221" s="252"/>
      <c r="Y221" s="252"/>
      <c r="Z221" s="252"/>
      <c r="AA221" s="252"/>
      <c r="AB221" s="252"/>
      <c r="AC221" s="252"/>
      <c r="AD221" s="252"/>
      <c r="AE221" s="252"/>
      <c r="AF221" s="252"/>
    </row>
    <row r="222" spans="1:32" s="119" customFormat="1" ht="13.5" customHeight="1" x14ac:dyDescent="0.3">
      <c r="A222" s="102">
        <f t="shared" si="75"/>
        <v>0</v>
      </c>
      <c r="B222" s="103">
        <f t="shared" si="76"/>
        <v>72137</v>
      </c>
      <c r="C222" s="104">
        <f t="shared" si="77"/>
        <v>197.50277777777779</v>
      </c>
      <c r="D222" s="105">
        <f t="shared" si="67"/>
        <v>197.50034223134838</v>
      </c>
      <c r="E222" s="106">
        <f t="shared" si="68"/>
        <v>0</v>
      </c>
      <c r="F222" s="107">
        <f t="shared" si="69"/>
        <v>0</v>
      </c>
      <c r="G222" s="108">
        <f t="shared" si="83"/>
        <v>0</v>
      </c>
      <c r="H222" s="113">
        <f t="shared" si="78"/>
        <v>0</v>
      </c>
      <c r="I222" s="107">
        <f t="shared" si="79"/>
        <v>0</v>
      </c>
      <c r="J222" s="110">
        <f t="shared" si="80"/>
        <v>198</v>
      </c>
      <c r="K222" s="111">
        <f t="shared" si="70"/>
        <v>1</v>
      </c>
      <c r="L222" s="116">
        <f t="shared" si="71"/>
        <v>12</v>
      </c>
      <c r="M222" s="108">
        <f t="shared" si="72"/>
        <v>0</v>
      </c>
      <c r="N222" s="113">
        <f t="shared" si="73"/>
        <v>0</v>
      </c>
      <c r="O222" s="113">
        <f t="shared" si="81"/>
        <v>0</v>
      </c>
      <c r="P222" s="108">
        <f t="shared" si="74"/>
        <v>0</v>
      </c>
      <c r="Q222" s="113">
        <f t="shared" si="74"/>
        <v>0</v>
      </c>
      <c r="R222" s="107">
        <f t="shared" si="84"/>
        <v>0</v>
      </c>
      <c r="S222" s="118" t="str">
        <f t="shared" si="82"/>
        <v/>
      </c>
      <c r="T222" s="252"/>
      <c r="U222" s="252"/>
      <c r="V222" s="252"/>
      <c r="W222" s="252"/>
      <c r="X222" s="252"/>
      <c r="Y222" s="252"/>
      <c r="Z222" s="252"/>
      <c r="AA222" s="252"/>
      <c r="AB222" s="252"/>
      <c r="AC222" s="252"/>
      <c r="AD222" s="252"/>
      <c r="AE222" s="252"/>
      <c r="AF222" s="252"/>
    </row>
    <row r="223" spans="1:32" s="119" customFormat="1" ht="13.5" customHeight="1" x14ac:dyDescent="0.3">
      <c r="A223" s="102">
        <f t="shared" si="75"/>
        <v>0</v>
      </c>
      <c r="B223" s="103">
        <f t="shared" si="76"/>
        <v>72502</v>
      </c>
      <c r="C223" s="104">
        <f t="shared" si="77"/>
        <v>198.50277777777779</v>
      </c>
      <c r="D223" s="105">
        <f t="shared" si="67"/>
        <v>198.49965776865162</v>
      </c>
      <c r="E223" s="106">
        <f t="shared" si="68"/>
        <v>0</v>
      </c>
      <c r="F223" s="107">
        <f t="shared" si="69"/>
        <v>0</v>
      </c>
      <c r="G223" s="108">
        <f t="shared" si="83"/>
        <v>0</v>
      </c>
      <c r="H223" s="113">
        <f t="shared" si="78"/>
        <v>0</v>
      </c>
      <c r="I223" s="107">
        <f t="shared" si="79"/>
        <v>0</v>
      </c>
      <c r="J223" s="110">
        <f t="shared" si="80"/>
        <v>199</v>
      </c>
      <c r="K223" s="111">
        <f t="shared" si="70"/>
        <v>1</v>
      </c>
      <c r="L223" s="116">
        <f t="shared" si="71"/>
        <v>12</v>
      </c>
      <c r="M223" s="108">
        <f t="shared" si="72"/>
        <v>0</v>
      </c>
      <c r="N223" s="113">
        <f t="shared" si="73"/>
        <v>0</v>
      </c>
      <c r="O223" s="113">
        <f t="shared" si="81"/>
        <v>0</v>
      </c>
      <c r="P223" s="108">
        <f t="shared" si="74"/>
        <v>0</v>
      </c>
      <c r="Q223" s="113">
        <f t="shared" si="74"/>
        <v>0</v>
      </c>
      <c r="R223" s="107">
        <f t="shared" si="84"/>
        <v>0</v>
      </c>
      <c r="S223" s="118" t="str">
        <f t="shared" si="82"/>
        <v/>
      </c>
      <c r="T223" s="252"/>
      <c r="U223" s="252"/>
      <c r="V223" s="252"/>
      <c r="W223" s="252"/>
      <c r="X223" s="252"/>
      <c r="Y223" s="252"/>
      <c r="Z223" s="252"/>
      <c r="AA223" s="252"/>
      <c r="AB223" s="252"/>
      <c r="AC223" s="252"/>
      <c r="AD223" s="252"/>
      <c r="AE223" s="252"/>
      <c r="AF223" s="252"/>
    </row>
    <row r="224" spans="1:32" s="119" customFormat="1" ht="13.5" customHeight="1" x14ac:dyDescent="0.3">
      <c r="A224" s="102">
        <f t="shared" si="75"/>
        <v>0</v>
      </c>
      <c r="B224" s="103">
        <f t="shared" si="76"/>
        <v>72867</v>
      </c>
      <c r="C224" s="104">
        <f t="shared" si="77"/>
        <v>199.50277777777779</v>
      </c>
      <c r="D224" s="105">
        <f t="shared" si="67"/>
        <v>199.49897330595482</v>
      </c>
      <c r="E224" s="106">
        <f t="shared" si="68"/>
        <v>0</v>
      </c>
      <c r="F224" s="107">
        <f t="shared" si="69"/>
        <v>0</v>
      </c>
      <c r="G224" s="108">
        <f t="shared" si="83"/>
        <v>0</v>
      </c>
      <c r="H224" s="113">
        <f t="shared" si="78"/>
        <v>0</v>
      </c>
      <c r="I224" s="107">
        <f t="shared" si="79"/>
        <v>0</v>
      </c>
      <c r="J224" s="110">
        <f t="shared" si="80"/>
        <v>200</v>
      </c>
      <c r="K224" s="111">
        <f t="shared" si="70"/>
        <v>1</v>
      </c>
      <c r="L224" s="116">
        <f t="shared" si="71"/>
        <v>12</v>
      </c>
      <c r="M224" s="108">
        <f t="shared" si="72"/>
        <v>0</v>
      </c>
      <c r="N224" s="113">
        <f t="shared" si="73"/>
        <v>0</v>
      </c>
      <c r="O224" s="113">
        <f t="shared" si="81"/>
        <v>0</v>
      </c>
      <c r="P224" s="108">
        <f t="shared" si="74"/>
        <v>0</v>
      </c>
      <c r="Q224" s="113">
        <f t="shared" si="74"/>
        <v>0</v>
      </c>
      <c r="R224" s="107">
        <f t="shared" si="84"/>
        <v>0</v>
      </c>
      <c r="S224" s="118" t="str">
        <f t="shared" si="82"/>
        <v/>
      </c>
      <c r="T224" s="252"/>
      <c r="U224" s="252"/>
      <c r="V224" s="252"/>
      <c r="W224" s="252"/>
      <c r="X224" s="252"/>
      <c r="Y224" s="252"/>
      <c r="Z224" s="252"/>
      <c r="AA224" s="252"/>
      <c r="AB224" s="252"/>
      <c r="AC224" s="252"/>
      <c r="AD224" s="252"/>
      <c r="AE224" s="252"/>
      <c r="AF224" s="252"/>
    </row>
    <row r="225" spans="1:32" s="119" customFormat="1" ht="13.5" customHeight="1" x14ac:dyDescent="0.3">
      <c r="A225" s="102">
        <f t="shared" si="75"/>
        <v>0</v>
      </c>
      <c r="B225" s="103">
        <f t="shared" si="76"/>
        <v>73232</v>
      </c>
      <c r="C225" s="104">
        <f t="shared" si="77"/>
        <v>200.50277777777779</v>
      </c>
      <c r="D225" s="105">
        <f t="shared" si="67"/>
        <v>200.49828884325805</v>
      </c>
      <c r="E225" s="106">
        <f t="shared" si="68"/>
        <v>0</v>
      </c>
      <c r="F225" s="107">
        <f t="shared" si="69"/>
        <v>0</v>
      </c>
      <c r="G225" s="108">
        <f t="shared" si="83"/>
        <v>0</v>
      </c>
      <c r="H225" s="113">
        <f t="shared" si="78"/>
        <v>0</v>
      </c>
      <c r="I225" s="107">
        <f t="shared" si="79"/>
        <v>0</v>
      </c>
      <c r="J225" s="110">
        <f t="shared" si="80"/>
        <v>201</v>
      </c>
      <c r="K225" s="111">
        <f t="shared" si="70"/>
        <v>1</v>
      </c>
      <c r="L225" s="116">
        <f t="shared" si="71"/>
        <v>12</v>
      </c>
      <c r="M225" s="108">
        <f t="shared" si="72"/>
        <v>0</v>
      </c>
      <c r="N225" s="113">
        <f t="shared" si="73"/>
        <v>0</v>
      </c>
      <c r="O225" s="113">
        <f t="shared" si="81"/>
        <v>0</v>
      </c>
      <c r="P225" s="108">
        <f t="shared" si="74"/>
        <v>0</v>
      </c>
      <c r="Q225" s="113">
        <f t="shared" si="74"/>
        <v>0</v>
      </c>
      <c r="R225" s="107">
        <f t="shared" si="84"/>
        <v>0</v>
      </c>
      <c r="S225" s="118" t="str">
        <f t="shared" si="82"/>
        <v/>
      </c>
      <c r="T225" s="252"/>
      <c r="U225" s="252"/>
      <c r="V225" s="252"/>
      <c r="W225" s="252"/>
      <c r="X225" s="252"/>
      <c r="Y225" s="252"/>
      <c r="Z225" s="252"/>
      <c r="AA225" s="252"/>
      <c r="AB225" s="252"/>
      <c r="AC225" s="252"/>
      <c r="AD225" s="252"/>
      <c r="AE225" s="252"/>
      <c r="AF225" s="252"/>
    </row>
    <row r="226" spans="1:32" s="119" customFormat="1" ht="13.5" customHeight="1" x14ac:dyDescent="0.3">
      <c r="A226" s="102">
        <f t="shared" si="75"/>
        <v>0</v>
      </c>
      <c r="B226" s="103">
        <f t="shared" si="76"/>
        <v>73597</v>
      </c>
      <c r="C226" s="104">
        <f t="shared" si="77"/>
        <v>201.50277777777779</v>
      </c>
      <c r="D226" s="105">
        <f t="shared" si="67"/>
        <v>201.49760438056126</v>
      </c>
      <c r="E226" s="106">
        <f t="shared" si="68"/>
        <v>0</v>
      </c>
      <c r="F226" s="107">
        <f t="shared" si="69"/>
        <v>0</v>
      </c>
      <c r="G226" s="108">
        <f t="shared" si="83"/>
        <v>0</v>
      </c>
      <c r="H226" s="113">
        <f t="shared" si="78"/>
        <v>0</v>
      </c>
      <c r="I226" s="107">
        <f t="shared" si="79"/>
        <v>0</v>
      </c>
      <c r="J226" s="110">
        <f t="shared" si="80"/>
        <v>202</v>
      </c>
      <c r="K226" s="111">
        <f t="shared" si="70"/>
        <v>1</v>
      </c>
      <c r="L226" s="116">
        <f t="shared" si="71"/>
        <v>12</v>
      </c>
      <c r="M226" s="108">
        <f t="shared" si="72"/>
        <v>0</v>
      </c>
      <c r="N226" s="113">
        <f t="shared" si="73"/>
        <v>0</v>
      </c>
      <c r="O226" s="113">
        <f t="shared" si="81"/>
        <v>0</v>
      </c>
      <c r="P226" s="108">
        <f t="shared" si="74"/>
        <v>0</v>
      </c>
      <c r="Q226" s="113">
        <f t="shared" si="74"/>
        <v>0</v>
      </c>
      <c r="R226" s="107">
        <f t="shared" si="84"/>
        <v>0</v>
      </c>
      <c r="S226" s="118" t="str">
        <f t="shared" si="82"/>
        <v/>
      </c>
      <c r="T226" s="252"/>
      <c r="U226" s="252"/>
      <c r="V226" s="252"/>
      <c r="W226" s="252"/>
      <c r="X226" s="252"/>
      <c r="Y226" s="252"/>
      <c r="Z226" s="252"/>
      <c r="AA226" s="252"/>
      <c r="AB226" s="252"/>
      <c r="AC226" s="252"/>
      <c r="AD226" s="252"/>
      <c r="AE226" s="252"/>
      <c r="AF226" s="252"/>
    </row>
    <row r="227" spans="1:32" s="119" customFormat="1" ht="13.5" customHeight="1" x14ac:dyDescent="0.3">
      <c r="A227" s="102">
        <f t="shared" si="75"/>
        <v>0</v>
      </c>
      <c r="B227" s="103">
        <f t="shared" si="76"/>
        <v>73962</v>
      </c>
      <c r="C227" s="104">
        <f t="shared" si="77"/>
        <v>202.50277777777779</v>
      </c>
      <c r="D227" s="105">
        <f t="shared" si="67"/>
        <v>202.49691991786449</v>
      </c>
      <c r="E227" s="106">
        <f t="shared" si="68"/>
        <v>0</v>
      </c>
      <c r="F227" s="107">
        <f t="shared" si="69"/>
        <v>0</v>
      </c>
      <c r="G227" s="108">
        <f t="shared" si="83"/>
        <v>0</v>
      </c>
      <c r="H227" s="113">
        <f t="shared" si="78"/>
        <v>0</v>
      </c>
      <c r="I227" s="107">
        <f t="shared" si="79"/>
        <v>0</v>
      </c>
      <c r="J227" s="110">
        <f t="shared" si="80"/>
        <v>203</v>
      </c>
      <c r="K227" s="111">
        <f t="shared" si="70"/>
        <v>1</v>
      </c>
      <c r="L227" s="116">
        <f t="shared" si="71"/>
        <v>12</v>
      </c>
      <c r="M227" s="108">
        <f t="shared" si="72"/>
        <v>0</v>
      </c>
      <c r="N227" s="113">
        <f t="shared" si="73"/>
        <v>0</v>
      </c>
      <c r="O227" s="113">
        <f t="shared" si="81"/>
        <v>0</v>
      </c>
      <c r="P227" s="108">
        <f t="shared" si="74"/>
        <v>0</v>
      </c>
      <c r="Q227" s="113">
        <f t="shared" si="74"/>
        <v>0</v>
      </c>
      <c r="R227" s="107">
        <f t="shared" si="84"/>
        <v>0</v>
      </c>
      <c r="S227" s="118" t="str">
        <f t="shared" si="82"/>
        <v/>
      </c>
      <c r="T227" s="252"/>
      <c r="U227" s="252"/>
      <c r="V227" s="252"/>
      <c r="W227" s="252"/>
      <c r="X227" s="252"/>
      <c r="Y227" s="252"/>
      <c r="Z227" s="252"/>
      <c r="AA227" s="252"/>
      <c r="AB227" s="252"/>
      <c r="AC227" s="252"/>
      <c r="AD227" s="252"/>
      <c r="AE227" s="252"/>
      <c r="AF227" s="252"/>
    </row>
    <row r="228" spans="1:32" s="119" customFormat="1" ht="13.5" customHeight="1" x14ac:dyDescent="0.3">
      <c r="A228" s="102">
        <f t="shared" si="75"/>
        <v>0</v>
      </c>
      <c r="B228" s="103">
        <f t="shared" si="76"/>
        <v>74327</v>
      </c>
      <c r="C228" s="104">
        <f t="shared" si="77"/>
        <v>203.50277777777779</v>
      </c>
      <c r="D228" s="105">
        <f t="shared" si="67"/>
        <v>203.49623545516769</v>
      </c>
      <c r="E228" s="106">
        <f t="shared" si="68"/>
        <v>0</v>
      </c>
      <c r="F228" s="107">
        <f t="shared" si="69"/>
        <v>0</v>
      </c>
      <c r="G228" s="108">
        <f t="shared" si="83"/>
        <v>0</v>
      </c>
      <c r="H228" s="113">
        <f t="shared" si="78"/>
        <v>0</v>
      </c>
      <c r="I228" s="107">
        <f t="shared" si="79"/>
        <v>0</v>
      </c>
      <c r="J228" s="110">
        <f t="shared" si="80"/>
        <v>204</v>
      </c>
      <c r="K228" s="111">
        <f t="shared" si="70"/>
        <v>1</v>
      </c>
      <c r="L228" s="116">
        <f t="shared" si="71"/>
        <v>12</v>
      </c>
      <c r="M228" s="108">
        <f t="shared" si="72"/>
        <v>0</v>
      </c>
      <c r="N228" s="113">
        <f t="shared" si="73"/>
        <v>0</v>
      </c>
      <c r="O228" s="113">
        <f t="shared" si="81"/>
        <v>0</v>
      </c>
      <c r="P228" s="108">
        <f t="shared" si="74"/>
        <v>0</v>
      </c>
      <c r="Q228" s="113">
        <f t="shared" si="74"/>
        <v>0</v>
      </c>
      <c r="R228" s="107">
        <f t="shared" si="84"/>
        <v>0</v>
      </c>
      <c r="S228" s="118" t="str">
        <f t="shared" si="82"/>
        <v/>
      </c>
      <c r="T228" s="252"/>
      <c r="U228" s="252"/>
      <c r="V228" s="252"/>
      <c r="W228" s="252"/>
      <c r="X228" s="252"/>
      <c r="Y228" s="252"/>
      <c r="Z228" s="252"/>
      <c r="AA228" s="252"/>
      <c r="AB228" s="252"/>
      <c r="AC228" s="252"/>
      <c r="AD228" s="252"/>
      <c r="AE228" s="252"/>
      <c r="AF228" s="252"/>
    </row>
    <row r="229" spans="1:32" s="119" customFormat="1" ht="13.5" customHeight="1" x14ac:dyDescent="0.3">
      <c r="A229" s="102">
        <f t="shared" si="75"/>
        <v>0</v>
      </c>
      <c r="B229" s="103">
        <f t="shared" si="76"/>
        <v>74693</v>
      </c>
      <c r="C229" s="104">
        <f t="shared" si="77"/>
        <v>204.50277777777779</v>
      </c>
      <c r="D229" s="105">
        <f t="shared" si="67"/>
        <v>204.49828884325805</v>
      </c>
      <c r="E229" s="106">
        <f t="shared" si="68"/>
        <v>0</v>
      </c>
      <c r="F229" s="107">
        <f t="shared" si="69"/>
        <v>0</v>
      </c>
      <c r="G229" s="108">
        <f t="shared" si="83"/>
        <v>0</v>
      </c>
      <c r="H229" s="113">
        <f t="shared" si="78"/>
        <v>0</v>
      </c>
      <c r="I229" s="107">
        <f t="shared" si="79"/>
        <v>0</v>
      </c>
      <c r="J229" s="110">
        <f t="shared" si="80"/>
        <v>205</v>
      </c>
      <c r="K229" s="111">
        <f t="shared" si="70"/>
        <v>1</v>
      </c>
      <c r="L229" s="116">
        <f t="shared" si="71"/>
        <v>12</v>
      </c>
      <c r="M229" s="108">
        <f t="shared" si="72"/>
        <v>0</v>
      </c>
      <c r="N229" s="113">
        <f t="shared" si="73"/>
        <v>0</v>
      </c>
      <c r="O229" s="113">
        <f t="shared" si="81"/>
        <v>0</v>
      </c>
      <c r="P229" s="108">
        <f t="shared" si="74"/>
        <v>0</v>
      </c>
      <c r="Q229" s="113">
        <f t="shared" si="74"/>
        <v>0</v>
      </c>
      <c r="R229" s="107">
        <f t="shared" si="84"/>
        <v>0</v>
      </c>
      <c r="S229" s="118" t="str">
        <f t="shared" si="82"/>
        <v/>
      </c>
      <c r="T229" s="252"/>
      <c r="U229" s="252"/>
      <c r="V229" s="252"/>
      <c r="W229" s="252"/>
      <c r="X229" s="252"/>
      <c r="Y229" s="252"/>
      <c r="Z229" s="252"/>
      <c r="AA229" s="252"/>
      <c r="AB229" s="252"/>
      <c r="AC229" s="252"/>
      <c r="AD229" s="252"/>
      <c r="AE229" s="252"/>
      <c r="AF229" s="252"/>
    </row>
    <row r="230" spans="1:32" s="119" customFormat="1" ht="13.5" customHeight="1" x14ac:dyDescent="0.3">
      <c r="A230" s="102">
        <f t="shared" si="75"/>
        <v>0</v>
      </c>
      <c r="B230" s="103">
        <f t="shared" si="76"/>
        <v>75058</v>
      </c>
      <c r="C230" s="104">
        <f t="shared" si="77"/>
        <v>205.50277777777779</v>
      </c>
      <c r="D230" s="105">
        <f t="shared" si="67"/>
        <v>205.49760438056126</v>
      </c>
      <c r="E230" s="106">
        <f t="shared" si="68"/>
        <v>0</v>
      </c>
      <c r="F230" s="107">
        <f t="shared" si="69"/>
        <v>0</v>
      </c>
      <c r="G230" s="108">
        <f t="shared" si="83"/>
        <v>0</v>
      </c>
      <c r="H230" s="113">
        <f t="shared" si="78"/>
        <v>0</v>
      </c>
      <c r="I230" s="107">
        <f t="shared" si="79"/>
        <v>0</v>
      </c>
      <c r="J230" s="110">
        <f t="shared" si="80"/>
        <v>206</v>
      </c>
      <c r="K230" s="111">
        <f t="shared" si="70"/>
        <v>1</v>
      </c>
      <c r="L230" s="116">
        <f t="shared" si="71"/>
        <v>12</v>
      </c>
      <c r="M230" s="108">
        <f t="shared" si="72"/>
        <v>0</v>
      </c>
      <c r="N230" s="113">
        <f t="shared" si="73"/>
        <v>0</v>
      </c>
      <c r="O230" s="113">
        <f t="shared" si="81"/>
        <v>0</v>
      </c>
      <c r="P230" s="108">
        <f t="shared" si="74"/>
        <v>0</v>
      </c>
      <c r="Q230" s="113">
        <f t="shared" si="74"/>
        <v>0</v>
      </c>
      <c r="R230" s="107">
        <f t="shared" si="84"/>
        <v>0</v>
      </c>
      <c r="S230" s="118" t="str">
        <f t="shared" si="82"/>
        <v/>
      </c>
      <c r="T230" s="252"/>
      <c r="U230" s="252"/>
      <c r="V230" s="252"/>
      <c r="W230" s="252"/>
      <c r="X230" s="252"/>
      <c r="Y230" s="252"/>
      <c r="Z230" s="252"/>
      <c r="AA230" s="252"/>
      <c r="AB230" s="252"/>
      <c r="AC230" s="252"/>
      <c r="AD230" s="252"/>
      <c r="AE230" s="252"/>
      <c r="AF230" s="252"/>
    </row>
    <row r="231" spans="1:32" s="119" customFormat="1" ht="13.5" customHeight="1" x14ac:dyDescent="0.3">
      <c r="A231" s="102">
        <f t="shared" si="75"/>
        <v>0</v>
      </c>
      <c r="B231" s="103">
        <f t="shared" si="76"/>
        <v>75423</v>
      </c>
      <c r="C231" s="104">
        <f t="shared" si="77"/>
        <v>206.50277777777779</v>
      </c>
      <c r="D231" s="105">
        <f t="shared" si="67"/>
        <v>206.49691991786449</v>
      </c>
      <c r="E231" s="106">
        <f t="shared" si="68"/>
        <v>0</v>
      </c>
      <c r="F231" s="107">
        <f t="shared" si="69"/>
        <v>0</v>
      </c>
      <c r="G231" s="108">
        <f t="shared" si="83"/>
        <v>0</v>
      </c>
      <c r="H231" s="113">
        <f t="shared" si="78"/>
        <v>0</v>
      </c>
      <c r="I231" s="107">
        <f t="shared" si="79"/>
        <v>0</v>
      </c>
      <c r="J231" s="110">
        <f t="shared" si="80"/>
        <v>207</v>
      </c>
      <c r="K231" s="111">
        <f t="shared" si="70"/>
        <v>1</v>
      </c>
      <c r="L231" s="116">
        <f t="shared" si="71"/>
        <v>12</v>
      </c>
      <c r="M231" s="108">
        <f t="shared" si="72"/>
        <v>0</v>
      </c>
      <c r="N231" s="113">
        <f t="shared" si="73"/>
        <v>0</v>
      </c>
      <c r="O231" s="113">
        <f t="shared" si="81"/>
        <v>0</v>
      </c>
      <c r="P231" s="108">
        <f t="shared" si="74"/>
        <v>0</v>
      </c>
      <c r="Q231" s="113">
        <f t="shared" si="74"/>
        <v>0</v>
      </c>
      <c r="R231" s="107">
        <f t="shared" si="84"/>
        <v>0</v>
      </c>
      <c r="S231" s="118" t="str">
        <f t="shared" si="82"/>
        <v/>
      </c>
      <c r="T231" s="252"/>
      <c r="U231" s="252"/>
      <c r="V231" s="252"/>
      <c r="W231" s="252"/>
      <c r="X231" s="252"/>
      <c r="Y231" s="252"/>
      <c r="Z231" s="252"/>
      <c r="AA231" s="252"/>
      <c r="AB231" s="252"/>
      <c r="AC231" s="252"/>
      <c r="AD231" s="252"/>
      <c r="AE231" s="252"/>
      <c r="AF231" s="252"/>
    </row>
    <row r="232" spans="1:32" s="119" customFormat="1" ht="13.5" customHeight="1" x14ac:dyDescent="0.3">
      <c r="A232" s="102">
        <f t="shared" si="75"/>
        <v>0</v>
      </c>
      <c r="B232" s="103">
        <f t="shared" si="76"/>
        <v>75788</v>
      </c>
      <c r="C232" s="104">
        <f t="shared" si="77"/>
        <v>207.50277777777779</v>
      </c>
      <c r="D232" s="105">
        <f t="shared" si="67"/>
        <v>207.49623545516769</v>
      </c>
      <c r="E232" s="106">
        <f t="shared" si="68"/>
        <v>0</v>
      </c>
      <c r="F232" s="107">
        <f t="shared" si="69"/>
        <v>0</v>
      </c>
      <c r="G232" s="108">
        <f t="shared" si="83"/>
        <v>0</v>
      </c>
      <c r="H232" s="113">
        <f t="shared" si="78"/>
        <v>0</v>
      </c>
      <c r="I232" s="107">
        <f t="shared" si="79"/>
        <v>0</v>
      </c>
      <c r="J232" s="110">
        <f t="shared" si="80"/>
        <v>208</v>
      </c>
      <c r="K232" s="111">
        <f t="shared" si="70"/>
        <v>1</v>
      </c>
      <c r="L232" s="116">
        <f t="shared" si="71"/>
        <v>12</v>
      </c>
      <c r="M232" s="108">
        <f t="shared" si="72"/>
        <v>0</v>
      </c>
      <c r="N232" s="113">
        <f t="shared" si="73"/>
        <v>0</v>
      </c>
      <c r="O232" s="113">
        <f t="shared" si="81"/>
        <v>0</v>
      </c>
      <c r="P232" s="108">
        <f t="shared" si="74"/>
        <v>0</v>
      </c>
      <c r="Q232" s="113">
        <f t="shared" si="74"/>
        <v>0</v>
      </c>
      <c r="R232" s="107">
        <f t="shared" si="84"/>
        <v>0</v>
      </c>
      <c r="S232" s="118" t="str">
        <f t="shared" si="82"/>
        <v/>
      </c>
      <c r="T232" s="252"/>
      <c r="U232" s="252"/>
      <c r="V232" s="252"/>
      <c r="W232" s="252"/>
      <c r="X232" s="252"/>
      <c r="Y232" s="252"/>
      <c r="Z232" s="252"/>
      <c r="AA232" s="252"/>
      <c r="AB232" s="252"/>
      <c r="AC232" s="252"/>
      <c r="AD232" s="252"/>
      <c r="AE232" s="252"/>
      <c r="AF232" s="252"/>
    </row>
    <row r="233" spans="1:32" s="119" customFormat="1" ht="13.5" customHeight="1" x14ac:dyDescent="0.3">
      <c r="A233" s="102">
        <f t="shared" si="75"/>
        <v>0</v>
      </c>
      <c r="B233" s="103">
        <f t="shared" si="76"/>
        <v>76154</v>
      </c>
      <c r="C233" s="104">
        <f t="shared" si="77"/>
        <v>208.50277777777779</v>
      </c>
      <c r="D233" s="105">
        <f t="shared" si="67"/>
        <v>208.49828884325805</v>
      </c>
      <c r="E233" s="106">
        <f t="shared" si="68"/>
        <v>0</v>
      </c>
      <c r="F233" s="107">
        <f t="shared" si="69"/>
        <v>0</v>
      </c>
      <c r="G233" s="108">
        <f t="shared" si="83"/>
        <v>0</v>
      </c>
      <c r="H233" s="113">
        <f t="shared" si="78"/>
        <v>0</v>
      </c>
      <c r="I233" s="107">
        <f t="shared" si="79"/>
        <v>0</v>
      </c>
      <c r="J233" s="110">
        <f t="shared" si="80"/>
        <v>209</v>
      </c>
      <c r="K233" s="111">
        <f t="shared" si="70"/>
        <v>1</v>
      </c>
      <c r="L233" s="116">
        <f t="shared" si="71"/>
        <v>12</v>
      </c>
      <c r="M233" s="108">
        <f t="shared" si="72"/>
        <v>0</v>
      </c>
      <c r="N233" s="113">
        <f t="shared" si="73"/>
        <v>0</v>
      </c>
      <c r="O233" s="113">
        <f t="shared" si="81"/>
        <v>0</v>
      </c>
      <c r="P233" s="108">
        <f t="shared" si="74"/>
        <v>0</v>
      </c>
      <c r="Q233" s="113">
        <f t="shared" si="74"/>
        <v>0</v>
      </c>
      <c r="R233" s="107">
        <f t="shared" si="84"/>
        <v>0</v>
      </c>
      <c r="S233" s="118" t="str">
        <f t="shared" si="82"/>
        <v/>
      </c>
      <c r="T233" s="252"/>
      <c r="U233" s="252"/>
      <c r="V233" s="252"/>
      <c r="W233" s="252"/>
      <c r="X233" s="252"/>
      <c r="Y233" s="252"/>
      <c r="Z233" s="252"/>
      <c r="AA233" s="252"/>
      <c r="AB233" s="252"/>
      <c r="AC233" s="252"/>
      <c r="AD233" s="252"/>
      <c r="AE233" s="252"/>
      <c r="AF233" s="252"/>
    </row>
    <row r="234" spans="1:32" s="119" customFormat="1" ht="13.5" customHeight="1" x14ac:dyDescent="0.3">
      <c r="A234" s="102">
        <f t="shared" si="75"/>
        <v>0</v>
      </c>
      <c r="B234" s="103">
        <f t="shared" si="76"/>
        <v>76519</v>
      </c>
      <c r="C234" s="104">
        <f t="shared" si="77"/>
        <v>209.50277777777779</v>
      </c>
      <c r="D234" s="105">
        <f t="shared" si="67"/>
        <v>209.49760438056126</v>
      </c>
      <c r="E234" s="106">
        <f t="shared" si="68"/>
        <v>0</v>
      </c>
      <c r="F234" s="107">
        <f t="shared" si="69"/>
        <v>0</v>
      </c>
      <c r="G234" s="108">
        <f t="shared" si="83"/>
        <v>0</v>
      </c>
      <c r="H234" s="113">
        <f t="shared" si="78"/>
        <v>0</v>
      </c>
      <c r="I234" s="107">
        <f t="shared" si="79"/>
        <v>0</v>
      </c>
      <c r="J234" s="110">
        <f t="shared" si="80"/>
        <v>210</v>
      </c>
      <c r="K234" s="111">
        <f t="shared" si="70"/>
        <v>1</v>
      </c>
      <c r="L234" s="116">
        <f t="shared" si="71"/>
        <v>12</v>
      </c>
      <c r="M234" s="108">
        <f t="shared" si="72"/>
        <v>0</v>
      </c>
      <c r="N234" s="113">
        <f t="shared" si="73"/>
        <v>0</v>
      </c>
      <c r="O234" s="113">
        <f t="shared" si="81"/>
        <v>0</v>
      </c>
      <c r="P234" s="108">
        <f t="shared" ref="P234:Q249" si="85">M234+P233</f>
        <v>0</v>
      </c>
      <c r="Q234" s="113">
        <f t="shared" si="85"/>
        <v>0</v>
      </c>
      <c r="R234" s="107">
        <f t="shared" si="84"/>
        <v>0</v>
      </c>
      <c r="S234" s="118" t="str">
        <f t="shared" si="82"/>
        <v/>
      </c>
      <c r="T234" s="252"/>
      <c r="U234" s="252"/>
      <c r="V234" s="252"/>
      <c r="W234" s="252"/>
      <c r="X234" s="252"/>
      <c r="Y234" s="252"/>
      <c r="Z234" s="252"/>
      <c r="AA234" s="252"/>
      <c r="AB234" s="252"/>
      <c r="AC234" s="252"/>
      <c r="AD234" s="252"/>
      <c r="AE234" s="252"/>
      <c r="AF234" s="252"/>
    </row>
    <row r="235" spans="1:32" s="119" customFormat="1" ht="13.5" customHeight="1" x14ac:dyDescent="0.3">
      <c r="A235" s="102">
        <f t="shared" si="75"/>
        <v>0</v>
      </c>
      <c r="B235" s="103">
        <f t="shared" si="76"/>
        <v>76884</v>
      </c>
      <c r="C235" s="104">
        <f t="shared" si="77"/>
        <v>210.50277777777779</v>
      </c>
      <c r="D235" s="105">
        <f t="shared" si="67"/>
        <v>210.49691991786449</v>
      </c>
      <c r="E235" s="106">
        <f t="shared" si="68"/>
        <v>0</v>
      </c>
      <c r="F235" s="107">
        <f t="shared" si="69"/>
        <v>0</v>
      </c>
      <c r="G235" s="108">
        <f t="shared" si="83"/>
        <v>0</v>
      </c>
      <c r="H235" s="113">
        <f t="shared" si="78"/>
        <v>0</v>
      </c>
      <c r="I235" s="107">
        <f t="shared" si="79"/>
        <v>0</v>
      </c>
      <c r="J235" s="110">
        <f t="shared" si="80"/>
        <v>211</v>
      </c>
      <c r="K235" s="111">
        <f t="shared" si="70"/>
        <v>1</v>
      </c>
      <c r="L235" s="116">
        <f t="shared" si="71"/>
        <v>12</v>
      </c>
      <c r="M235" s="108">
        <f t="shared" si="72"/>
        <v>0</v>
      </c>
      <c r="N235" s="113">
        <f t="shared" si="73"/>
        <v>0</v>
      </c>
      <c r="O235" s="113">
        <f t="shared" si="81"/>
        <v>0</v>
      </c>
      <c r="P235" s="108">
        <f t="shared" si="85"/>
        <v>0</v>
      </c>
      <c r="Q235" s="113">
        <f t="shared" si="85"/>
        <v>0</v>
      </c>
      <c r="R235" s="107">
        <f t="shared" si="84"/>
        <v>0</v>
      </c>
      <c r="S235" s="118" t="str">
        <f t="shared" si="82"/>
        <v/>
      </c>
      <c r="T235" s="252"/>
      <c r="U235" s="252"/>
      <c r="V235" s="252"/>
      <c r="W235" s="252"/>
      <c r="X235" s="252"/>
      <c r="Y235" s="252"/>
      <c r="Z235" s="252"/>
      <c r="AA235" s="252"/>
      <c r="AB235" s="252"/>
      <c r="AC235" s="252"/>
      <c r="AD235" s="252"/>
      <c r="AE235" s="252"/>
      <c r="AF235" s="252"/>
    </row>
    <row r="236" spans="1:32" s="119" customFormat="1" ht="13.5" customHeight="1" x14ac:dyDescent="0.3">
      <c r="A236" s="102">
        <f t="shared" si="75"/>
        <v>0</v>
      </c>
      <c r="B236" s="103">
        <f t="shared" si="76"/>
        <v>77249</v>
      </c>
      <c r="C236" s="104">
        <f t="shared" si="77"/>
        <v>211.50277777777779</v>
      </c>
      <c r="D236" s="105">
        <f t="shared" si="67"/>
        <v>211.49623545516769</v>
      </c>
      <c r="E236" s="106">
        <f t="shared" si="68"/>
        <v>0</v>
      </c>
      <c r="F236" s="107">
        <f t="shared" si="69"/>
        <v>0</v>
      </c>
      <c r="G236" s="108">
        <f t="shared" si="83"/>
        <v>0</v>
      </c>
      <c r="H236" s="113">
        <f t="shared" si="78"/>
        <v>0</v>
      </c>
      <c r="I236" s="107">
        <f t="shared" si="79"/>
        <v>0</v>
      </c>
      <c r="J236" s="110">
        <f t="shared" si="80"/>
        <v>212</v>
      </c>
      <c r="K236" s="111">
        <f t="shared" si="70"/>
        <v>1</v>
      </c>
      <c r="L236" s="116">
        <f t="shared" si="71"/>
        <v>12</v>
      </c>
      <c r="M236" s="108">
        <f t="shared" si="72"/>
        <v>0</v>
      </c>
      <c r="N236" s="113">
        <f t="shared" si="73"/>
        <v>0</v>
      </c>
      <c r="O236" s="113">
        <f t="shared" si="81"/>
        <v>0</v>
      </c>
      <c r="P236" s="108">
        <f t="shared" si="85"/>
        <v>0</v>
      </c>
      <c r="Q236" s="113">
        <f t="shared" si="85"/>
        <v>0</v>
      </c>
      <c r="R236" s="107">
        <f t="shared" si="84"/>
        <v>0</v>
      </c>
      <c r="S236" s="118" t="str">
        <f t="shared" si="82"/>
        <v/>
      </c>
      <c r="T236" s="252"/>
      <c r="U236" s="252"/>
      <c r="V236" s="252"/>
      <c r="W236" s="252"/>
      <c r="X236" s="252"/>
      <c r="Y236" s="252"/>
      <c r="Z236" s="252"/>
      <c r="AA236" s="252"/>
      <c r="AB236" s="252"/>
      <c r="AC236" s="252"/>
      <c r="AD236" s="252"/>
      <c r="AE236" s="252"/>
      <c r="AF236" s="252"/>
    </row>
    <row r="237" spans="1:32" s="119" customFormat="1" ht="13.5" customHeight="1" x14ac:dyDescent="0.3">
      <c r="A237" s="102">
        <f t="shared" si="75"/>
        <v>0</v>
      </c>
      <c r="B237" s="103">
        <f t="shared" si="76"/>
        <v>77615</v>
      </c>
      <c r="C237" s="104">
        <f t="shared" si="77"/>
        <v>212.50277777777779</v>
      </c>
      <c r="D237" s="105">
        <f t="shared" si="67"/>
        <v>212.49828884325805</v>
      </c>
      <c r="E237" s="106">
        <f t="shared" si="68"/>
        <v>0</v>
      </c>
      <c r="F237" s="107">
        <f t="shared" si="69"/>
        <v>0</v>
      </c>
      <c r="G237" s="108">
        <f t="shared" si="83"/>
        <v>0</v>
      </c>
      <c r="H237" s="113">
        <f t="shared" si="78"/>
        <v>0</v>
      </c>
      <c r="I237" s="107">
        <f t="shared" si="79"/>
        <v>0</v>
      </c>
      <c r="J237" s="110">
        <f t="shared" si="80"/>
        <v>213</v>
      </c>
      <c r="K237" s="111">
        <f t="shared" si="70"/>
        <v>1</v>
      </c>
      <c r="L237" s="116">
        <f t="shared" si="71"/>
        <v>12</v>
      </c>
      <c r="M237" s="108">
        <f t="shared" si="72"/>
        <v>0</v>
      </c>
      <c r="N237" s="113">
        <f t="shared" si="73"/>
        <v>0</v>
      </c>
      <c r="O237" s="113">
        <f t="shared" si="81"/>
        <v>0</v>
      </c>
      <c r="P237" s="108">
        <f t="shared" si="85"/>
        <v>0</v>
      </c>
      <c r="Q237" s="113">
        <f t="shared" si="85"/>
        <v>0</v>
      </c>
      <c r="R237" s="107">
        <f t="shared" si="84"/>
        <v>0</v>
      </c>
      <c r="S237" s="118" t="str">
        <f t="shared" si="82"/>
        <v/>
      </c>
      <c r="T237" s="252"/>
      <c r="U237" s="252"/>
      <c r="V237" s="252"/>
      <c r="W237" s="252"/>
      <c r="X237" s="252"/>
      <c r="Y237" s="252"/>
      <c r="Z237" s="252"/>
      <c r="AA237" s="252"/>
      <c r="AB237" s="252"/>
      <c r="AC237" s="252"/>
      <c r="AD237" s="252"/>
      <c r="AE237" s="252"/>
      <c r="AF237" s="252"/>
    </row>
    <row r="238" spans="1:32" s="119" customFormat="1" ht="13.5" customHeight="1" x14ac:dyDescent="0.3">
      <c r="A238" s="102">
        <f t="shared" si="75"/>
        <v>0</v>
      </c>
      <c r="B238" s="103">
        <f t="shared" si="76"/>
        <v>77980</v>
      </c>
      <c r="C238" s="104">
        <f t="shared" si="77"/>
        <v>213.50277777777779</v>
      </c>
      <c r="D238" s="105">
        <f t="shared" si="67"/>
        <v>213.49760438056126</v>
      </c>
      <c r="E238" s="106">
        <f t="shared" si="68"/>
        <v>0</v>
      </c>
      <c r="F238" s="107">
        <f t="shared" si="69"/>
        <v>0</v>
      </c>
      <c r="G238" s="108">
        <f t="shared" si="83"/>
        <v>0</v>
      </c>
      <c r="H238" s="113">
        <f t="shared" si="78"/>
        <v>0</v>
      </c>
      <c r="I238" s="107">
        <f t="shared" si="79"/>
        <v>0</v>
      </c>
      <c r="J238" s="110">
        <f t="shared" si="80"/>
        <v>214</v>
      </c>
      <c r="K238" s="111">
        <f t="shared" si="70"/>
        <v>1</v>
      </c>
      <c r="L238" s="116">
        <f t="shared" si="71"/>
        <v>12</v>
      </c>
      <c r="M238" s="108">
        <f t="shared" si="72"/>
        <v>0</v>
      </c>
      <c r="N238" s="113">
        <f t="shared" si="73"/>
        <v>0</v>
      </c>
      <c r="O238" s="113">
        <f t="shared" si="81"/>
        <v>0</v>
      </c>
      <c r="P238" s="108">
        <f t="shared" si="85"/>
        <v>0</v>
      </c>
      <c r="Q238" s="113">
        <f t="shared" si="85"/>
        <v>0</v>
      </c>
      <c r="R238" s="107">
        <f t="shared" si="84"/>
        <v>0</v>
      </c>
      <c r="S238" s="118" t="str">
        <f t="shared" si="82"/>
        <v/>
      </c>
      <c r="T238" s="252"/>
      <c r="U238" s="252"/>
      <c r="V238" s="252"/>
      <c r="W238" s="252"/>
      <c r="X238" s="252"/>
      <c r="Y238" s="252"/>
      <c r="Z238" s="252"/>
      <c r="AA238" s="252"/>
      <c r="AB238" s="252"/>
      <c r="AC238" s="252"/>
      <c r="AD238" s="252"/>
      <c r="AE238" s="252"/>
      <c r="AF238" s="252"/>
    </row>
    <row r="239" spans="1:32" s="119" customFormat="1" ht="13.5" customHeight="1" x14ac:dyDescent="0.3">
      <c r="A239" s="102">
        <f t="shared" si="75"/>
        <v>0</v>
      </c>
      <c r="B239" s="103">
        <f t="shared" si="76"/>
        <v>78345</v>
      </c>
      <c r="C239" s="104">
        <f t="shared" si="77"/>
        <v>214.50277777777779</v>
      </c>
      <c r="D239" s="105">
        <f t="shared" si="67"/>
        <v>214.49691991786449</v>
      </c>
      <c r="E239" s="106">
        <f t="shared" si="68"/>
        <v>0</v>
      </c>
      <c r="F239" s="107">
        <f t="shared" si="69"/>
        <v>0</v>
      </c>
      <c r="G239" s="108">
        <f t="shared" si="83"/>
        <v>0</v>
      </c>
      <c r="H239" s="113">
        <f t="shared" si="78"/>
        <v>0</v>
      </c>
      <c r="I239" s="107">
        <f t="shared" si="79"/>
        <v>0</v>
      </c>
      <c r="J239" s="110">
        <f t="shared" si="80"/>
        <v>215</v>
      </c>
      <c r="K239" s="111">
        <f t="shared" si="70"/>
        <v>1</v>
      </c>
      <c r="L239" s="116">
        <f t="shared" si="71"/>
        <v>12</v>
      </c>
      <c r="M239" s="108">
        <f t="shared" si="72"/>
        <v>0</v>
      </c>
      <c r="N239" s="113">
        <f t="shared" si="73"/>
        <v>0</v>
      </c>
      <c r="O239" s="113">
        <f t="shared" si="81"/>
        <v>0</v>
      </c>
      <c r="P239" s="108">
        <f t="shared" si="85"/>
        <v>0</v>
      </c>
      <c r="Q239" s="113">
        <f t="shared" si="85"/>
        <v>0</v>
      </c>
      <c r="R239" s="107">
        <f t="shared" si="84"/>
        <v>0</v>
      </c>
      <c r="S239" s="118" t="str">
        <f t="shared" si="82"/>
        <v/>
      </c>
      <c r="T239" s="252"/>
      <c r="U239" s="252"/>
      <c r="V239" s="252"/>
      <c r="W239" s="252"/>
      <c r="X239" s="252"/>
      <c r="Y239" s="252"/>
      <c r="Z239" s="252"/>
      <c r="AA239" s="252"/>
      <c r="AB239" s="252"/>
      <c r="AC239" s="252"/>
      <c r="AD239" s="252"/>
      <c r="AE239" s="252"/>
      <c r="AF239" s="252"/>
    </row>
    <row r="240" spans="1:32" s="119" customFormat="1" ht="13.5" customHeight="1" x14ac:dyDescent="0.3">
      <c r="A240" s="102">
        <f t="shared" si="75"/>
        <v>0</v>
      </c>
      <c r="B240" s="103">
        <f t="shared" si="76"/>
        <v>78710</v>
      </c>
      <c r="C240" s="104">
        <f t="shared" si="77"/>
        <v>215.50277777777779</v>
      </c>
      <c r="D240" s="105">
        <f t="shared" si="67"/>
        <v>215.49623545516769</v>
      </c>
      <c r="E240" s="106">
        <f t="shared" si="68"/>
        <v>0</v>
      </c>
      <c r="F240" s="107">
        <f t="shared" si="69"/>
        <v>0</v>
      </c>
      <c r="G240" s="108">
        <f t="shared" si="83"/>
        <v>0</v>
      </c>
      <c r="H240" s="113">
        <f t="shared" si="78"/>
        <v>0</v>
      </c>
      <c r="I240" s="107">
        <f t="shared" si="79"/>
        <v>0</v>
      </c>
      <c r="J240" s="110">
        <f t="shared" si="80"/>
        <v>216</v>
      </c>
      <c r="K240" s="111">
        <f t="shared" si="70"/>
        <v>1</v>
      </c>
      <c r="L240" s="116">
        <f t="shared" si="71"/>
        <v>12</v>
      </c>
      <c r="M240" s="108">
        <f t="shared" si="72"/>
        <v>0</v>
      </c>
      <c r="N240" s="113">
        <f t="shared" si="73"/>
        <v>0</v>
      </c>
      <c r="O240" s="113">
        <f t="shared" si="81"/>
        <v>0</v>
      </c>
      <c r="P240" s="108">
        <f t="shared" si="85"/>
        <v>0</v>
      </c>
      <c r="Q240" s="113">
        <f t="shared" si="85"/>
        <v>0</v>
      </c>
      <c r="R240" s="107">
        <f t="shared" si="84"/>
        <v>0</v>
      </c>
      <c r="S240" s="118" t="str">
        <f t="shared" si="82"/>
        <v/>
      </c>
      <c r="T240" s="252"/>
      <c r="U240" s="252"/>
      <c r="V240" s="252"/>
      <c r="W240" s="252"/>
      <c r="X240" s="252"/>
      <c r="Y240" s="252"/>
      <c r="Z240" s="252"/>
      <c r="AA240" s="252"/>
      <c r="AB240" s="252"/>
      <c r="AC240" s="252"/>
      <c r="AD240" s="252"/>
      <c r="AE240" s="252"/>
      <c r="AF240" s="252"/>
    </row>
    <row r="241" spans="1:32" s="119" customFormat="1" ht="13.5" customHeight="1" x14ac:dyDescent="0.3">
      <c r="A241" s="102">
        <f t="shared" si="75"/>
        <v>0</v>
      </c>
      <c r="B241" s="103">
        <f t="shared" si="76"/>
        <v>79076</v>
      </c>
      <c r="C241" s="104">
        <f t="shared" si="77"/>
        <v>216.50277777777779</v>
      </c>
      <c r="D241" s="105">
        <f t="shared" si="67"/>
        <v>216.49828884325805</v>
      </c>
      <c r="E241" s="106">
        <f t="shared" si="68"/>
        <v>0</v>
      </c>
      <c r="F241" s="107">
        <f t="shared" si="69"/>
        <v>0</v>
      </c>
      <c r="G241" s="108">
        <f t="shared" si="83"/>
        <v>0</v>
      </c>
      <c r="H241" s="113">
        <f t="shared" si="78"/>
        <v>0</v>
      </c>
      <c r="I241" s="107">
        <f t="shared" si="79"/>
        <v>0</v>
      </c>
      <c r="J241" s="110">
        <f t="shared" si="80"/>
        <v>217</v>
      </c>
      <c r="K241" s="111">
        <f t="shared" si="70"/>
        <v>1</v>
      </c>
      <c r="L241" s="116">
        <f t="shared" si="71"/>
        <v>12</v>
      </c>
      <c r="M241" s="108">
        <f t="shared" si="72"/>
        <v>0</v>
      </c>
      <c r="N241" s="113">
        <f t="shared" si="73"/>
        <v>0</v>
      </c>
      <c r="O241" s="113">
        <f t="shared" si="81"/>
        <v>0</v>
      </c>
      <c r="P241" s="108">
        <f t="shared" si="85"/>
        <v>0</v>
      </c>
      <c r="Q241" s="113">
        <f t="shared" si="85"/>
        <v>0</v>
      </c>
      <c r="R241" s="107">
        <f t="shared" si="84"/>
        <v>0</v>
      </c>
      <c r="S241" s="118" t="str">
        <f t="shared" si="82"/>
        <v/>
      </c>
      <c r="T241" s="252"/>
      <c r="U241" s="252"/>
      <c r="V241" s="252"/>
      <c r="W241" s="252"/>
      <c r="X241" s="252"/>
      <c r="Y241" s="252"/>
      <c r="Z241" s="252"/>
      <c r="AA241" s="252"/>
      <c r="AB241" s="252"/>
      <c r="AC241" s="252"/>
      <c r="AD241" s="252"/>
      <c r="AE241" s="252"/>
      <c r="AF241" s="252"/>
    </row>
    <row r="242" spans="1:32" s="119" customFormat="1" ht="13.5" customHeight="1" x14ac:dyDescent="0.3">
      <c r="A242" s="102">
        <f t="shared" si="75"/>
        <v>0</v>
      </c>
      <c r="B242" s="103">
        <f t="shared" si="76"/>
        <v>79441</v>
      </c>
      <c r="C242" s="104">
        <f t="shared" si="77"/>
        <v>217.50277777777779</v>
      </c>
      <c r="D242" s="105">
        <f t="shared" si="67"/>
        <v>217.49760438056126</v>
      </c>
      <c r="E242" s="106">
        <f t="shared" si="68"/>
        <v>0</v>
      </c>
      <c r="F242" s="107">
        <f t="shared" si="69"/>
        <v>0</v>
      </c>
      <c r="G242" s="108">
        <f t="shared" si="83"/>
        <v>0</v>
      </c>
      <c r="H242" s="113">
        <f t="shared" si="78"/>
        <v>0</v>
      </c>
      <c r="I242" s="107">
        <f t="shared" si="79"/>
        <v>0</v>
      </c>
      <c r="J242" s="110">
        <f t="shared" si="80"/>
        <v>218</v>
      </c>
      <c r="K242" s="111">
        <f t="shared" si="70"/>
        <v>1</v>
      </c>
      <c r="L242" s="116">
        <f t="shared" si="71"/>
        <v>12</v>
      </c>
      <c r="M242" s="108">
        <f t="shared" si="72"/>
        <v>0</v>
      </c>
      <c r="N242" s="113">
        <f t="shared" si="73"/>
        <v>0</v>
      </c>
      <c r="O242" s="113">
        <f t="shared" si="81"/>
        <v>0</v>
      </c>
      <c r="P242" s="108">
        <f t="shared" si="85"/>
        <v>0</v>
      </c>
      <c r="Q242" s="113">
        <f t="shared" si="85"/>
        <v>0</v>
      </c>
      <c r="R242" s="107">
        <f t="shared" si="84"/>
        <v>0</v>
      </c>
      <c r="S242" s="118" t="str">
        <f t="shared" si="82"/>
        <v/>
      </c>
      <c r="T242" s="252"/>
      <c r="U242" s="252"/>
      <c r="V242" s="252"/>
      <c r="W242" s="252"/>
      <c r="X242" s="252"/>
      <c r="Y242" s="252"/>
      <c r="Z242" s="252"/>
      <c r="AA242" s="252"/>
      <c r="AB242" s="252"/>
      <c r="AC242" s="252"/>
      <c r="AD242" s="252"/>
      <c r="AE242" s="252"/>
      <c r="AF242" s="252"/>
    </row>
    <row r="243" spans="1:32" s="119" customFormat="1" ht="13.5" customHeight="1" x14ac:dyDescent="0.3">
      <c r="A243" s="102">
        <f t="shared" si="75"/>
        <v>0</v>
      </c>
      <c r="B243" s="103">
        <f t="shared" si="76"/>
        <v>79806</v>
      </c>
      <c r="C243" s="104">
        <f t="shared" si="77"/>
        <v>218.50277777777779</v>
      </c>
      <c r="D243" s="105">
        <f t="shared" si="67"/>
        <v>218.49691991786449</v>
      </c>
      <c r="E243" s="106">
        <f t="shared" si="68"/>
        <v>0</v>
      </c>
      <c r="F243" s="107">
        <f t="shared" si="69"/>
        <v>0</v>
      </c>
      <c r="G243" s="108">
        <f t="shared" si="83"/>
        <v>0</v>
      </c>
      <c r="H243" s="113">
        <f t="shared" si="78"/>
        <v>0</v>
      </c>
      <c r="I243" s="107">
        <f t="shared" si="79"/>
        <v>0</v>
      </c>
      <c r="J243" s="110">
        <f t="shared" si="80"/>
        <v>219</v>
      </c>
      <c r="K243" s="111">
        <f t="shared" si="70"/>
        <v>1</v>
      </c>
      <c r="L243" s="116">
        <f t="shared" si="71"/>
        <v>12</v>
      </c>
      <c r="M243" s="108">
        <f t="shared" si="72"/>
        <v>0</v>
      </c>
      <c r="N243" s="113">
        <f t="shared" si="73"/>
        <v>0</v>
      </c>
      <c r="O243" s="113">
        <f t="shared" si="81"/>
        <v>0</v>
      </c>
      <c r="P243" s="108">
        <f t="shared" si="85"/>
        <v>0</v>
      </c>
      <c r="Q243" s="113">
        <f t="shared" si="85"/>
        <v>0</v>
      </c>
      <c r="R243" s="107">
        <f t="shared" si="84"/>
        <v>0</v>
      </c>
      <c r="S243" s="118" t="str">
        <f t="shared" si="82"/>
        <v/>
      </c>
      <c r="T243" s="252"/>
      <c r="U243" s="252"/>
      <c r="V243" s="252"/>
      <c r="W243" s="252"/>
      <c r="X243" s="252"/>
      <c r="Y243" s="252"/>
      <c r="Z243" s="252"/>
      <c r="AA243" s="252"/>
      <c r="AB243" s="252"/>
      <c r="AC243" s="252"/>
      <c r="AD243" s="252"/>
      <c r="AE243" s="252"/>
      <c r="AF243" s="252"/>
    </row>
    <row r="244" spans="1:32" s="119" customFormat="1" ht="13.5" customHeight="1" x14ac:dyDescent="0.3">
      <c r="A244" s="102">
        <f t="shared" si="75"/>
        <v>0</v>
      </c>
      <c r="B244" s="103">
        <f t="shared" si="76"/>
        <v>80171</v>
      </c>
      <c r="C244" s="104">
        <f t="shared" si="77"/>
        <v>219.50277777777779</v>
      </c>
      <c r="D244" s="105">
        <f t="shared" si="67"/>
        <v>219.49623545516769</v>
      </c>
      <c r="E244" s="106">
        <f t="shared" si="68"/>
        <v>0</v>
      </c>
      <c r="F244" s="107">
        <f t="shared" si="69"/>
        <v>0</v>
      </c>
      <c r="G244" s="108">
        <f t="shared" si="83"/>
        <v>0</v>
      </c>
      <c r="H244" s="113">
        <f t="shared" si="78"/>
        <v>0</v>
      </c>
      <c r="I244" s="107">
        <f t="shared" si="79"/>
        <v>0</v>
      </c>
      <c r="J244" s="110">
        <f t="shared" si="80"/>
        <v>220</v>
      </c>
      <c r="K244" s="111">
        <f t="shared" si="70"/>
        <v>1</v>
      </c>
      <c r="L244" s="116">
        <f t="shared" si="71"/>
        <v>12</v>
      </c>
      <c r="M244" s="108">
        <f t="shared" si="72"/>
        <v>0</v>
      </c>
      <c r="N244" s="113">
        <f t="shared" si="73"/>
        <v>0</v>
      </c>
      <c r="O244" s="113">
        <f t="shared" si="81"/>
        <v>0</v>
      </c>
      <c r="P244" s="108">
        <f t="shared" si="85"/>
        <v>0</v>
      </c>
      <c r="Q244" s="113">
        <f t="shared" si="85"/>
        <v>0</v>
      </c>
      <c r="R244" s="107">
        <f t="shared" si="84"/>
        <v>0</v>
      </c>
      <c r="S244" s="118" t="str">
        <f t="shared" si="82"/>
        <v/>
      </c>
      <c r="T244" s="252"/>
      <c r="U244" s="252"/>
      <c r="V244" s="252"/>
      <c r="W244" s="252"/>
      <c r="X244" s="252"/>
      <c r="Y244" s="252"/>
      <c r="Z244" s="252"/>
      <c r="AA244" s="252"/>
      <c r="AB244" s="252"/>
      <c r="AC244" s="252"/>
      <c r="AD244" s="252"/>
      <c r="AE244" s="252"/>
      <c r="AF244" s="252"/>
    </row>
    <row r="245" spans="1:32" s="119" customFormat="1" ht="13.5" customHeight="1" x14ac:dyDescent="0.3">
      <c r="A245" s="102">
        <f t="shared" si="75"/>
        <v>0</v>
      </c>
      <c r="B245" s="103">
        <f t="shared" si="76"/>
        <v>80537</v>
      </c>
      <c r="C245" s="104">
        <f t="shared" si="77"/>
        <v>220.50277777777779</v>
      </c>
      <c r="D245" s="105">
        <f t="shared" si="67"/>
        <v>220.49828884325805</v>
      </c>
      <c r="E245" s="106">
        <f t="shared" si="68"/>
        <v>0</v>
      </c>
      <c r="F245" s="107">
        <f t="shared" si="69"/>
        <v>0</v>
      </c>
      <c r="G245" s="108">
        <f t="shared" si="83"/>
        <v>0</v>
      </c>
      <c r="H245" s="113">
        <f t="shared" si="78"/>
        <v>0</v>
      </c>
      <c r="I245" s="107">
        <f t="shared" si="79"/>
        <v>0</v>
      </c>
      <c r="J245" s="110">
        <f t="shared" si="80"/>
        <v>221</v>
      </c>
      <c r="K245" s="111">
        <f t="shared" si="70"/>
        <v>1</v>
      </c>
      <c r="L245" s="116">
        <f t="shared" si="71"/>
        <v>12</v>
      </c>
      <c r="M245" s="108">
        <f t="shared" si="72"/>
        <v>0</v>
      </c>
      <c r="N245" s="113">
        <f t="shared" si="73"/>
        <v>0</v>
      </c>
      <c r="O245" s="113">
        <f t="shared" si="81"/>
        <v>0</v>
      </c>
      <c r="P245" s="108">
        <f t="shared" si="85"/>
        <v>0</v>
      </c>
      <c r="Q245" s="113">
        <f t="shared" si="85"/>
        <v>0</v>
      </c>
      <c r="R245" s="107">
        <f t="shared" si="84"/>
        <v>0</v>
      </c>
      <c r="S245" s="118" t="str">
        <f t="shared" si="82"/>
        <v/>
      </c>
      <c r="T245" s="252"/>
      <c r="U245" s="252"/>
      <c r="V245" s="252"/>
      <c r="W245" s="252"/>
      <c r="X245" s="252"/>
      <c r="Y245" s="252"/>
      <c r="Z245" s="252"/>
      <c r="AA245" s="252"/>
      <c r="AB245" s="252"/>
      <c r="AC245" s="252"/>
      <c r="AD245" s="252"/>
      <c r="AE245" s="252"/>
      <c r="AF245" s="252"/>
    </row>
    <row r="246" spans="1:32" s="119" customFormat="1" ht="13.5" customHeight="1" x14ac:dyDescent="0.3">
      <c r="A246" s="102">
        <f t="shared" si="75"/>
        <v>0</v>
      </c>
      <c r="B246" s="103">
        <f t="shared" si="76"/>
        <v>80902</v>
      </c>
      <c r="C246" s="104">
        <f t="shared" si="77"/>
        <v>221.50277777777779</v>
      </c>
      <c r="D246" s="105">
        <f t="shared" si="67"/>
        <v>221.49760438056126</v>
      </c>
      <c r="E246" s="106">
        <f t="shared" si="68"/>
        <v>0</v>
      </c>
      <c r="F246" s="107">
        <f t="shared" si="69"/>
        <v>0</v>
      </c>
      <c r="G246" s="108">
        <f t="shared" si="83"/>
        <v>0</v>
      </c>
      <c r="H246" s="113">
        <f t="shared" si="78"/>
        <v>0</v>
      </c>
      <c r="I246" s="107">
        <f t="shared" si="79"/>
        <v>0</v>
      </c>
      <c r="J246" s="110">
        <f t="shared" si="80"/>
        <v>222</v>
      </c>
      <c r="K246" s="111">
        <f t="shared" si="70"/>
        <v>1</v>
      </c>
      <c r="L246" s="116">
        <f t="shared" si="71"/>
        <v>12</v>
      </c>
      <c r="M246" s="108">
        <f t="shared" si="72"/>
        <v>0</v>
      </c>
      <c r="N246" s="113">
        <f t="shared" si="73"/>
        <v>0</v>
      </c>
      <c r="O246" s="113">
        <f t="shared" si="81"/>
        <v>0</v>
      </c>
      <c r="P246" s="108">
        <f t="shared" si="85"/>
        <v>0</v>
      </c>
      <c r="Q246" s="113">
        <f t="shared" si="85"/>
        <v>0</v>
      </c>
      <c r="R246" s="107">
        <f t="shared" si="84"/>
        <v>0</v>
      </c>
      <c r="S246" s="118" t="str">
        <f t="shared" si="82"/>
        <v/>
      </c>
      <c r="T246" s="252"/>
      <c r="U246" s="252"/>
      <c r="V246" s="252"/>
      <c r="W246" s="252"/>
      <c r="X246" s="252"/>
      <c r="Y246" s="252"/>
      <c r="Z246" s="252"/>
      <c r="AA246" s="252"/>
      <c r="AB246" s="252"/>
      <c r="AC246" s="252"/>
      <c r="AD246" s="252"/>
      <c r="AE246" s="252"/>
      <c r="AF246" s="252"/>
    </row>
    <row r="247" spans="1:32" s="119" customFormat="1" ht="13.5" customHeight="1" x14ac:dyDescent="0.3">
      <c r="A247" s="102">
        <f t="shared" si="75"/>
        <v>0</v>
      </c>
      <c r="B247" s="103">
        <f t="shared" si="76"/>
        <v>81267</v>
      </c>
      <c r="C247" s="104">
        <f t="shared" si="77"/>
        <v>222.50277777777779</v>
      </c>
      <c r="D247" s="105">
        <f t="shared" si="67"/>
        <v>222.49691991786449</v>
      </c>
      <c r="E247" s="106">
        <f t="shared" si="68"/>
        <v>0</v>
      </c>
      <c r="F247" s="107">
        <f t="shared" si="69"/>
        <v>0</v>
      </c>
      <c r="G247" s="108">
        <f t="shared" si="83"/>
        <v>0</v>
      </c>
      <c r="H247" s="113">
        <f t="shared" si="78"/>
        <v>0</v>
      </c>
      <c r="I247" s="107">
        <f t="shared" si="79"/>
        <v>0</v>
      </c>
      <c r="J247" s="110">
        <f t="shared" si="80"/>
        <v>223</v>
      </c>
      <c r="K247" s="111">
        <f t="shared" si="70"/>
        <v>1</v>
      </c>
      <c r="L247" s="116">
        <f t="shared" si="71"/>
        <v>12</v>
      </c>
      <c r="M247" s="108">
        <f t="shared" si="72"/>
        <v>0</v>
      </c>
      <c r="N247" s="113">
        <f t="shared" si="73"/>
        <v>0</v>
      </c>
      <c r="O247" s="113">
        <f t="shared" si="81"/>
        <v>0</v>
      </c>
      <c r="P247" s="108">
        <f t="shared" si="85"/>
        <v>0</v>
      </c>
      <c r="Q247" s="113">
        <f t="shared" si="85"/>
        <v>0</v>
      </c>
      <c r="R247" s="107">
        <f t="shared" si="84"/>
        <v>0</v>
      </c>
      <c r="S247" s="118" t="str">
        <f t="shared" si="82"/>
        <v/>
      </c>
      <c r="T247" s="252"/>
      <c r="U247" s="252"/>
      <c r="V247" s="252"/>
      <c r="W247" s="252"/>
      <c r="X247" s="252"/>
      <c r="Y247" s="252"/>
      <c r="Z247" s="252"/>
      <c r="AA247" s="252"/>
      <c r="AB247" s="252"/>
      <c r="AC247" s="252"/>
      <c r="AD247" s="252"/>
      <c r="AE247" s="252"/>
      <c r="AF247" s="252"/>
    </row>
    <row r="248" spans="1:32" s="119" customFormat="1" ht="13.5" customHeight="1" x14ac:dyDescent="0.3">
      <c r="A248" s="102">
        <f t="shared" si="75"/>
        <v>0</v>
      </c>
      <c r="B248" s="103">
        <f t="shared" si="76"/>
        <v>81632</v>
      </c>
      <c r="C248" s="104">
        <f t="shared" si="77"/>
        <v>223.50277777777779</v>
      </c>
      <c r="D248" s="105">
        <f t="shared" si="67"/>
        <v>223.49623545516769</v>
      </c>
      <c r="E248" s="106">
        <f t="shared" si="68"/>
        <v>0</v>
      </c>
      <c r="F248" s="107">
        <f t="shared" si="69"/>
        <v>0</v>
      </c>
      <c r="G248" s="108">
        <f t="shared" si="83"/>
        <v>0</v>
      </c>
      <c r="H248" s="113">
        <f t="shared" si="78"/>
        <v>0</v>
      </c>
      <c r="I248" s="107">
        <f t="shared" si="79"/>
        <v>0</v>
      </c>
      <c r="J248" s="110">
        <f t="shared" si="80"/>
        <v>224</v>
      </c>
      <c r="K248" s="111">
        <f t="shared" si="70"/>
        <v>1</v>
      </c>
      <c r="L248" s="116">
        <f t="shared" si="71"/>
        <v>12</v>
      </c>
      <c r="M248" s="108">
        <f t="shared" si="72"/>
        <v>0</v>
      </c>
      <c r="N248" s="113">
        <f t="shared" si="73"/>
        <v>0</v>
      </c>
      <c r="O248" s="113">
        <f t="shared" si="81"/>
        <v>0</v>
      </c>
      <c r="P248" s="108">
        <f t="shared" si="85"/>
        <v>0</v>
      </c>
      <c r="Q248" s="113">
        <f t="shared" si="85"/>
        <v>0</v>
      </c>
      <c r="R248" s="107">
        <f t="shared" si="84"/>
        <v>0</v>
      </c>
      <c r="S248" s="118" t="str">
        <f t="shared" si="82"/>
        <v/>
      </c>
      <c r="T248" s="252"/>
      <c r="U248" s="252"/>
      <c r="V248" s="252"/>
      <c r="W248" s="252"/>
      <c r="X248" s="252"/>
      <c r="Y248" s="252"/>
      <c r="Z248" s="252"/>
      <c r="AA248" s="252"/>
      <c r="AB248" s="252"/>
      <c r="AC248" s="252"/>
      <c r="AD248" s="252"/>
      <c r="AE248" s="252"/>
      <c r="AF248" s="252"/>
    </row>
    <row r="249" spans="1:32" s="119" customFormat="1" ht="13.5" customHeight="1" x14ac:dyDescent="0.3">
      <c r="A249" s="102">
        <f t="shared" si="75"/>
        <v>0</v>
      </c>
      <c r="B249" s="103">
        <f t="shared" si="76"/>
        <v>81998</v>
      </c>
      <c r="C249" s="104">
        <f t="shared" si="77"/>
        <v>224.50277777777779</v>
      </c>
      <c r="D249" s="105">
        <f t="shared" si="67"/>
        <v>224.49828884325805</v>
      </c>
      <c r="E249" s="106">
        <f t="shared" si="68"/>
        <v>0</v>
      </c>
      <c r="F249" s="107">
        <f t="shared" si="69"/>
        <v>0</v>
      </c>
      <c r="G249" s="108">
        <f t="shared" si="83"/>
        <v>0</v>
      </c>
      <c r="H249" s="113">
        <f t="shared" si="78"/>
        <v>0</v>
      </c>
      <c r="I249" s="107">
        <f t="shared" si="79"/>
        <v>0</v>
      </c>
      <c r="J249" s="110">
        <f t="shared" si="80"/>
        <v>225</v>
      </c>
      <c r="K249" s="111">
        <f t="shared" si="70"/>
        <v>1</v>
      </c>
      <c r="L249" s="116">
        <f t="shared" si="71"/>
        <v>12</v>
      </c>
      <c r="M249" s="108">
        <f t="shared" si="72"/>
        <v>0</v>
      </c>
      <c r="N249" s="113">
        <f t="shared" si="73"/>
        <v>0</v>
      </c>
      <c r="O249" s="113">
        <f t="shared" si="81"/>
        <v>0</v>
      </c>
      <c r="P249" s="108">
        <f t="shared" si="85"/>
        <v>0</v>
      </c>
      <c r="Q249" s="113">
        <f t="shared" si="85"/>
        <v>0</v>
      </c>
      <c r="R249" s="107">
        <f t="shared" si="84"/>
        <v>0</v>
      </c>
      <c r="S249" s="118" t="str">
        <f t="shared" si="82"/>
        <v/>
      </c>
      <c r="T249" s="252"/>
      <c r="U249" s="252"/>
      <c r="V249" s="252"/>
      <c r="W249" s="252"/>
      <c r="X249" s="252"/>
      <c r="Y249" s="252"/>
      <c r="Z249" s="252"/>
      <c r="AA249" s="252"/>
      <c r="AB249" s="252"/>
      <c r="AC249" s="252"/>
      <c r="AD249" s="252"/>
      <c r="AE249" s="252"/>
      <c r="AF249" s="252"/>
    </row>
    <row r="250" spans="1:32" s="119" customFormat="1" ht="13.5" customHeight="1" x14ac:dyDescent="0.3">
      <c r="A250" s="102">
        <f t="shared" si="75"/>
        <v>0</v>
      </c>
      <c r="B250" s="103">
        <f t="shared" si="76"/>
        <v>82363</v>
      </c>
      <c r="C250" s="104">
        <f t="shared" si="77"/>
        <v>225.50277777777779</v>
      </c>
      <c r="D250" s="105">
        <f t="shared" si="67"/>
        <v>225.49760438056126</v>
      </c>
      <c r="E250" s="106">
        <f t="shared" si="68"/>
        <v>0</v>
      </c>
      <c r="F250" s="107">
        <f t="shared" si="69"/>
        <v>0</v>
      </c>
      <c r="G250" s="108">
        <f t="shared" si="83"/>
        <v>0</v>
      </c>
      <c r="H250" s="113">
        <f t="shared" si="78"/>
        <v>0</v>
      </c>
      <c r="I250" s="107">
        <f t="shared" si="79"/>
        <v>0</v>
      </c>
      <c r="J250" s="110">
        <f t="shared" si="80"/>
        <v>226</v>
      </c>
      <c r="K250" s="111">
        <f t="shared" si="70"/>
        <v>1</v>
      </c>
      <c r="L250" s="116">
        <f t="shared" si="71"/>
        <v>12</v>
      </c>
      <c r="M250" s="108">
        <f t="shared" si="72"/>
        <v>0</v>
      </c>
      <c r="N250" s="113">
        <f t="shared" si="73"/>
        <v>0</v>
      </c>
      <c r="O250" s="113">
        <f t="shared" si="81"/>
        <v>0</v>
      </c>
      <c r="P250" s="108">
        <f t="shared" ref="P250:Q265" si="86">M250+P249</f>
        <v>0</v>
      </c>
      <c r="Q250" s="113">
        <f t="shared" si="86"/>
        <v>0</v>
      </c>
      <c r="R250" s="107">
        <f t="shared" si="84"/>
        <v>0</v>
      </c>
      <c r="S250" s="118" t="str">
        <f t="shared" si="82"/>
        <v/>
      </c>
      <c r="T250" s="252"/>
      <c r="U250" s="252"/>
      <c r="V250" s="252"/>
      <c r="W250" s="252"/>
      <c r="X250" s="252"/>
      <c r="Y250" s="252"/>
      <c r="Z250" s="252"/>
      <c r="AA250" s="252"/>
      <c r="AB250" s="252"/>
      <c r="AC250" s="252"/>
      <c r="AD250" s="252"/>
      <c r="AE250" s="252"/>
      <c r="AF250" s="252"/>
    </row>
    <row r="251" spans="1:32" s="119" customFormat="1" ht="13.5" customHeight="1" x14ac:dyDescent="0.3">
      <c r="A251" s="102">
        <f t="shared" si="75"/>
        <v>0</v>
      </c>
      <c r="B251" s="103">
        <f t="shared" si="76"/>
        <v>82728</v>
      </c>
      <c r="C251" s="104">
        <f t="shared" si="77"/>
        <v>226.50277777777779</v>
      </c>
      <c r="D251" s="105">
        <f t="shared" si="67"/>
        <v>226.49691991786449</v>
      </c>
      <c r="E251" s="106">
        <f t="shared" si="68"/>
        <v>0</v>
      </c>
      <c r="F251" s="107">
        <f t="shared" si="69"/>
        <v>0</v>
      </c>
      <c r="G251" s="108">
        <f t="shared" si="83"/>
        <v>0</v>
      </c>
      <c r="H251" s="113">
        <f t="shared" si="78"/>
        <v>0</v>
      </c>
      <c r="I251" s="107">
        <f t="shared" si="79"/>
        <v>0</v>
      </c>
      <c r="J251" s="110">
        <f t="shared" si="80"/>
        <v>227</v>
      </c>
      <c r="K251" s="111">
        <f t="shared" si="70"/>
        <v>1</v>
      </c>
      <c r="L251" s="116">
        <f t="shared" si="71"/>
        <v>12</v>
      </c>
      <c r="M251" s="108">
        <f t="shared" si="72"/>
        <v>0</v>
      </c>
      <c r="N251" s="113">
        <f t="shared" si="73"/>
        <v>0</v>
      </c>
      <c r="O251" s="113">
        <f t="shared" si="81"/>
        <v>0</v>
      </c>
      <c r="P251" s="108">
        <f t="shared" si="86"/>
        <v>0</v>
      </c>
      <c r="Q251" s="113">
        <f t="shared" si="86"/>
        <v>0</v>
      </c>
      <c r="R251" s="107">
        <f t="shared" si="84"/>
        <v>0</v>
      </c>
      <c r="S251" s="118" t="str">
        <f t="shared" si="82"/>
        <v/>
      </c>
      <c r="T251" s="252"/>
      <c r="U251" s="252"/>
      <c r="V251" s="252"/>
      <c r="W251" s="252"/>
      <c r="X251" s="252"/>
      <c r="Y251" s="252"/>
      <c r="Z251" s="252"/>
      <c r="AA251" s="252"/>
      <c r="AB251" s="252"/>
      <c r="AC251" s="252"/>
      <c r="AD251" s="252"/>
      <c r="AE251" s="252"/>
      <c r="AF251" s="252"/>
    </row>
    <row r="252" spans="1:32" s="119" customFormat="1" ht="13.5" customHeight="1" x14ac:dyDescent="0.3">
      <c r="A252" s="102">
        <f t="shared" si="75"/>
        <v>0</v>
      </c>
      <c r="B252" s="103">
        <f t="shared" si="76"/>
        <v>83093</v>
      </c>
      <c r="C252" s="104">
        <f t="shared" si="77"/>
        <v>227.50277777777779</v>
      </c>
      <c r="D252" s="105">
        <f t="shared" si="67"/>
        <v>227.49623545516769</v>
      </c>
      <c r="E252" s="106">
        <f t="shared" si="68"/>
        <v>0</v>
      </c>
      <c r="F252" s="107">
        <f t="shared" si="69"/>
        <v>0</v>
      </c>
      <c r="G252" s="108">
        <f t="shared" si="83"/>
        <v>0</v>
      </c>
      <c r="H252" s="113">
        <f t="shared" si="78"/>
        <v>0</v>
      </c>
      <c r="I252" s="107">
        <f t="shared" si="79"/>
        <v>0</v>
      </c>
      <c r="J252" s="110">
        <f t="shared" si="80"/>
        <v>228</v>
      </c>
      <c r="K252" s="111">
        <f t="shared" si="70"/>
        <v>1</v>
      </c>
      <c r="L252" s="116">
        <f t="shared" si="71"/>
        <v>12</v>
      </c>
      <c r="M252" s="108">
        <f t="shared" si="72"/>
        <v>0</v>
      </c>
      <c r="N252" s="113">
        <f t="shared" si="73"/>
        <v>0</v>
      </c>
      <c r="O252" s="113">
        <f t="shared" si="81"/>
        <v>0</v>
      </c>
      <c r="P252" s="108">
        <f t="shared" si="86"/>
        <v>0</v>
      </c>
      <c r="Q252" s="113">
        <f t="shared" si="86"/>
        <v>0</v>
      </c>
      <c r="R252" s="107">
        <f t="shared" si="84"/>
        <v>0</v>
      </c>
      <c r="S252" s="118" t="str">
        <f t="shared" si="82"/>
        <v/>
      </c>
      <c r="T252" s="252"/>
      <c r="U252" s="252"/>
      <c r="V252" s="252"/>
      <c r="W252" s="252"/>
      <c r="X252" s="252"/>
      <c r="Y252" s="252"/>
      <c r="Z252" s="252"/>
      <c r="AA252" s="252"/>
      <c r="AB252" s="252"/>
      <c r="AC252" s="252"/>
      <c r="AD252" s="252"/>
      <c r="AE252" s="252"/>
      <c r="AF252" s="252"/>
    </row>
    <row r="253" spans="1:32" s="119" customFormat="1" ht="13.5" customHeight="1" x14ac:dyDescent="0.3">
      <c r="A253" s="102">
        <f t="shared" si="75"/>
        <v>0</v>
      </c>
      <c r="B253" s="103">
        <f t="shared" si="76"/>
        <v>83459</v>
      </c>
      <c r="C253" s="104">
        <f t="shared" si="77"/>
        <v>228.50277777777779</v>
      </c>
      <c r="D253" s="105">
        <f t="shared" si="67"/>
        <v>228.49828884325805</v>
      </c>
      <c r="E253" s="106">
        <f t="shared" si="68"/>
        <v>0</v>
      </c>
      <c r="F253" s="107">
        <f t="shared" si="69"/>
        <v>0</v>
      </c>
      <c r="G253" s="108">
        <f t="shared" si="83"/>
        <v>0</v>
      </c>
      <c r="H253" s="113">
        <f t="shared" si="78"/>
        <v>0</v>
      </c>
      <c r="I253" s="107">
        <f t="shared" si="79"/>
        <v>0</v>
      </c>
      <c r="J253" s="110">
        <f t="shared" si="80"/>
        <v>229</v>
      </c>
      <c r="K253" s="111">
        <f t="shared" si="70"/>
        <v>1</v>
      </c>
      <c r="L253" s="116">
        <f t="shared" si="71"/>
        <v>12</v>
      </c>
      <c r="M253" s="108">
        <f t="shared" si="72"/>
        <v>0</v>
      </c>
      <c r="N253" s="113">
        <f t="shared" si="73"/>
        <v>0</v>
      </c>
      <c r="O253" s="113">
        <f t="shared" si="81"/>
        <v>0</v>
      </c>
      <c r="P253" s="108">
        <f t="shared" si="86"/>
        <v>0</v>
      </c>
      <c r="Q253" s="113">
        <f t="shared" si="86"/>
        <v>0</v>
      </c>
      <c r="R253" s="107">
        <f t="shared" si="84"/>
        <v>0</v>
      </c>
      <c r="S253" s="118" t="str">
        <f t="shared" si="82"/>
        <v/>
      </c>
      <c r="T253" s="252"/>
      <c r="U253" s="252"/>
      <c r="V253" s="252"/>
      <c r="W253" s="252"/>
      <c r="X253" s="252"/>
      <c r="Y253" s="252"/>
      <c r="Z253" s="252"/>
      <c r="AA253" s="252"/>
      <c r="AB253" s="252"/>
      <c r="AC253" s="252"/>
      <c r="AD253" s="252"/>
      <c r="AE253" s="252"/>
      <c r="AF253" s="252"/>
    </row>
    <row r="254" spans="1:32" s="119" customFormat="1" ht="13.5" customHeight="1" x14ac:dyDescent="0.3">
      <c r="A254" s="102">
        <f t="shared" si="75"/>
        <v>0</v>
      </c>
      <c r="B254" s="103">
        <f t="shared" si="76"/>
        <v>83824</v>
      </c>
      <c r="C254" s="104">
        <f t="shared" si="77"/>
        <v>229.50277777777779</v>
      </c>
      <c r="D254" s="105">
        <f t="shared" si="67"/>
        <v>229.49760438056126</v>
      </c>
      <c r="E254" s="106">
        <f t="shared" si="68"/>
        <v>0</v>
      </c>
      <c r="F254" s="107">
        <f t="shared" si="69"/>
        <v>0</v>
      </c>
      <c r="G254" s="108">
        <f t="shared" si="83"/>
        <v>0</v>
      </c>
      <c r="H254" s="113">
        <f t="shared" si="78"/>
        <v>0</v>
      </c>
      <c r="I254" s="107">
        <f t="shared" si="79"/>
        <v>0</v>
      </c>
      <c r="J254" s="110">
        <f t="shared" si="80"/>
        <v>230</v>
      </c>
      <c r="K254" s="111">
        <f t="shared" si="70"/>
        <v>1</v>
      </c>
      <c r="L254" s="116">
        <f t="shared" si="71"/>
        <v>12</v>
      </c>
      <c r="M254" s="108">
        <f t="shared" si="72"/>
        <v>0</v>
      </c>
      <c r="N254" s="113">
        <f t="shared" si="73"/>
        <v>0</v>
      </c>
      <c r="O254" s="113">
        <f t="shared" si="81"/>
        <v>0</v>
      </c>
      <c r="P254" s="108">
        <f t="shared" si="86"/>
        <v>0</v>
      </c>
      <c r="Q254" s="113">
        <f t="shared" si="86"/>
        <v>0</v>
      </c>
      <c r="R254" s="107">
        <f t="shared" si="84"/>
        <v>0</v>
      </c>
      <c r="S254" s="118" t="str">
        <f t="shared" si="82"/>
        <v/>
      </c>
      <c r="T254" s="252"/>
      <c r="U254" s="252"/>
      <c r="V254" s="252"/>
      <c r="W254" s="252"/>
      <c r="X254" s="252"/>
      <c r="Y254" s="252"/>
      <c r="Z254" s="252"/>
      <c r="AA254" s="252"/>
      <c r="AB254" s="252"/>
      <c r="AC254" s="252"/>
      <c r="AD254" s="252"/>
      <c r="AE254" s="252"/>
      <c r="AF254" s="252"/>
    </row>
    <row r="255" spans="1:32" s="119" customFormat="1" ht="13.5" customHeight="1" x14ac:dyDescent="0.3">
      <c r="A255" s="102">
        <f t="shared" si="75"/>
        <v>0</v>
      </c>
      <c r="B255" s="103">
        <f t="shared" si="76"/>
        <v>84189</v>
      </c>
      <c r="C255" s="104">
        <f t="shared" si="77"/>
        <v>230.50277777777779</v>
      </c>
      <c r="D255" s="105">
        <f t="shared" si="67"/>
        <v>230.49691991786449</v>
      </c>
      <c r="E255" s="106">
        <f t="shared" si="68"/>
        <v>0</v>
      </c>
      <c r="F255" s="107">
        <f t="shared" si="69"/>
        <v>0</v>
      </c>
      <c r="G255" s="108">
        <f t="shared" si="83"/>
        <v>0</v>
      </c>
      <c r="H255" s="113">
        <f t="shared" si="78"/>
        <v>0</v>
      </c>
      <c r="I255" s="107">
        <f t="shared" si="79"/>
        <v>0</v>
      </c>
      <c r="J255" s="110">
        <f t="shared" si="80"/>
        <v>231</v>
      </c>
      <c r="K255" s="111">
        <f t="shared" si="70"/>
        <v>1</v>
      </c>
      <c r="L255" s="116">
        <f t="shared" si="71"/>
        <v>12</v>
      </c>
      <c r="M255" s="108">
        <f t="shared" si="72"/>
        <v>0</v>
      </c>
      <c r="N255" s="113">
        <f t="shared" si="73"/>
        <v>0</v>
      </c>
      <c r="O255" s="113">
        <f t="shared" si="81"/>
        <v>0</v>
      </c>
      <c r="P255" s="108">
        <f t="shared" si="86"/>
        <v>0</v>
      </c>
      <c r="Q255" s="113">
        <f t="shared" si="86"/>
        <v>0</v>
      </c>
      <c r="R255" s="107">
        <f t="shared" si="84"/>
        <v>0</v>
      </c>
      <c r="S255" s="118" t="str">
        <f t="shared" si="82"/>
        <v/>
      </c>
      <c r="T255" s="252"/>
      <c r="U255" s="252"/>
      <c r="V255" s="252"/>
      <c r="W255" s="252"/>
      <c r="X255" s="252"/>
      <c r="Y255" s="252"/>
      <c r="Z255" s="252"/>
      <c r="AA255" s="252"/>
      <c r="AB255" s="252"/>
      <c r="AC255" s="252"/>
      <c r="AD255" s="252"/>
      <c r="AE255" s="252"/>
      <c r="AF255" s="252"/>
    </row>
    <row r="256" spans="1:32" s="119" customFormat="1" ht="13.5" customHeight="1" x14ac:dyDescent="0.3">
      <c r="A256" s="102">
        <f t="shared" si="75"/>
        <v>0</v>
      </c>
      <c r="B256" s="103">
        <f t="shared" si="76"/>
        <v>84554</v>
      </c>
      <c r="C256" s="104">
        <f t="shared" si="77"/>
        <v>231.50277777777779</v>
      </c>
      <c r="D256" s="105">
        <f t="shared" si="67"/>
        <v>231.49623545516769</v>
      </c>
      <c r="E256" s="106">
        <f t="shared" si="68"/>
        <v>0</v>
      </c>
      <c r="F256" s="107">
        <f t="shared" si="69"/>
        <v>0</v>
      </c>
      <c r="G256" s="108">
        <f t="shared" si="83"/>
        <v>0</v>
      </c>
      <c r="H256" s="113">
        <f t="shared" si="78"/>
        <v>0</v>
      </c>
      <c r="I256" s="107">
        <f t="shared" si="79"/>
        <v>0</v>
      </c>
      <c r="J256" s="110">
        <f t="shared" si="80"/>
        <v>232</v>
      </c>
      <c r="K256" s="111">
        <f t="shared" si="70"/>
        <v>1</v>
      </c>
      <c r="L256" s="116">
        <f t="shared" si="71"/>
        <v>12</v>
      </c>
      <c r="M256" s="108">
        <f t="shared" si="72"/>
        <v>0</v>
      </c>
      <c r="N256" s="113">
        <f t="shared" si="73"/>
        <v>0</v>
      </c>
      <c r="O256" s="113">
        <f t="shared" si="81"/>
        <v>0</v>
      </c>
      <c r="P256" s="108">
        <f t="shared" si="86"/>
        <v>0</v>
      </c>
      <c r="Q256" s="113">
        <f t="shared" si="86"/>
        <v>0</v>
      </c>
      <c r="R256" s="107">
        <f t="shared" si="84"/>
        <v>0</v>
      </c>
      <c r="S256" s="118" t="str">
        <f t="shared" si="82"/>
        <v/>
      </c>
      <c r="T256" s="252"/>
      <c r="U256" s="252"/>
      <c r="V256" s="252"/>
      <c r="W256" s="252"/>
      <c r="X256" s="252"/>
      <c r="Y256" s="252"/>
      <c r="Z256" s="252"/>
      <c r="AA256" s="252"/>
      <c r="AB256" s="252"/>
      <c r="AC256" s="252"/>
      <c r="AD256" s="252"/>
      <c r="AE256" s="252"/>
      <c r="AF256" s="252"/>
    </row>
    <row r="257" spans="1:32" s="119" customFormat="1" ht="13.5" customHeight="1" x14ac:dyDescent="0.3">
      <c r="A257" s="102">
        <f t="shared" si="75"/>
        <v>0</v>
      </c>
      <c r="B257" s="103">
        <f t="shared" si="76"/>
        <v>84920</v>
      </c>
      <c r="C257" s="104">
        <f t="shared" si="77"/>
        <v>232.50277777777779</v>
      </c>
      <c r="D257" s="105">
        <f t="shared" si="67"/>
        <v>232.49828884325805</v>
      </c>
      <c r="E257" s="106">
        <f t="shared" si="68"/>
        <v>0</v>
      </c>
      <c r="F257" s="107">
        <f t="shared" si="69"/>
        <v>0</v>
      </c>
      <c r="G257" s="108">
        <f t="shared" si="83"/>
        <v>0</v>
      </c>
      <c r="H257" s="113">
        <f t="shared" si="78"/>
        <v>0</v>
      </c>
      <c r="I257" s="107">
        <f t="shared" si="79"/>
        <v>0</v>
      </c>
      <c r="J257" s="110">
        <f t="shared" si="80"/>
        <v>233</v>
      </c>
      <c r="K257" s="111">
        <f t="shared" si="70"/>
        <v>1</v>
      </c>
      <c r="L257" s="116">
        <f t="shared" si="71"/>
        <v>12</v>
      </c>
      <c r="M257" s="108">
        <f t="shared" si="72"/>
        <v>0</v>
      </c>
      <c r="N257" s="113">
        <f t="shared" si="73"/>
        <v>0</v>
      </c>
      <c r="O257" s="113">
        <f t="shared" si="81"/>
        <v>0</v>
      </c>
      <c r="P257" s="108">
        <f t="shared" si="86"/>
        <v>0</v>
      </c>
      <c r="Q257" s="113">
        <f t="shared" si="86"/>
        <v>0</v>
      </c>
      <c r="R257" s="107">
        <f t="shared" si="84"/>
        <v>0</v>
      </c>
      <c r="S257" s="118" t="str">
        <f t="shared" si="82"/>
        <v/>
      </c>
      <c r="T257" s="252"/>
      <c r="U257" s="252"/>
      <c r="V257" s="252"/>
      <c r="W257" s="252"/>
      <c r="X257" s="252"/>
      <c r="Y257" s="252"/>
      <c r="Z257" s="252"/>
      <c r="AA257" s="252"/>
      <c r="AB257" s="252"/>
      <c r="AC257" s="252"/>
      <c r="AD257" s="252"/>
      <c r="AE257" s="252"/>
      <c r="AF257" s="252"/>
    </row>
    <row r="258" spans="1:32" s="119" customFormat="1" ht="13.5" customHeight="1" x14ac:dyDescent="0.3">
      <c r="A258" s="102">
        <f t="shared" si="75"/>
        <v>0</v>
      </c>
      <c r="B258" s="103">
        <f t="shared" si="76"/>
        <v>85285</v>
      </c>
      <c r="C258" s="104">
        <f t="shared" si="77"/>
        <v>233.50277777777779</v>
      </c>
      <c r="D258" s="105">
        <f t="shared" si="67"/>
        <v>233.49760438056126</v>
      </c>
      <c r="E258" s="106">
        <f t="shared" si="68"/>
        <v>0</v>
      </c>
      <c r="F258" s="107">
        <f t="shared" si="69"/>
        <v>0</v>
      </c>
      <c r="G258" s="108">
        <f t="shared" si="83"/>
        <v>0</v>
      </c>
      <c r="H258" s="113">
        <f t="shared" si="78"/>
        <v>0</v>
      </c>
      <c r="I258" s="107">
        <f t="shared" si="79"/>
        <v>0</v>
      </c>
      <c r="J258" s="110">
        <f t="shared" si="80"/>
        <v>234</v>
      </c>
      <c r="K258" s="111">
        <f t="shared" si="70"/>
        <v>1</v>
      </c>
      <c r="L258" s="116">
        <f t="shared" si="71"/>
        <v>12</v>
      </c>
      <c r="M258" s="108">
        <f t="shared" si="72"/>
        <v>0</v>
      </c>
      <c r="N258" s="113">
        <f t="shared" si="73"/>
        <v>0</v>
      </c>
      <c r="O258" s="113">
        <f t="shared" si="81"/>
        <v>0</v>
      </c>
      <c r="P258" s="108">
        <f t="shared" si="86"/>
        <v>0</v>
      </c>
      <c r="Q258" s="113">
        <f t="shared" si="86"/>
        <v>0</v>
      </c>
      <c r="R258" s="107">
        <f t="shared" si="84"/>
        <v>0</v>
      </c>
      <c r="S258" s="118" t="str">
        <f t="shared" si="82"/>
        <v/>
      </c>
      <c r="T258" s="252"/>
      <c r="U258" s="252"/>
      <c r="V258" s="252"/>
      <c r="W258" s="252"/>
      <c r="X258" s="252"/>
      <c r="Y258" s="252"/>
      <c r="Z258" s="252"/>
      <c r="AA258" s="252"/>
      <c r="AB258" s="252"/>
      <c r="AC258" s="252"/>
      <c r="AD258" s="252"/>
      <c r="AE258" s="252"/>
      <c r="AF258" s="252"/>
    </row>
    <row r="259" spans="1:32" s="119" customFormat="1" ht="13.5" customHeight="1" x14ac:dyDescent="0.3">
      <c r="A259" s="102">
        <f t="shared" si="75"/>
        <v>0</v>
      </c>
      <c r="B259" s="103">
        <f t="shared" si="76"/>
        <v>85650</v>
      </c>
      <c r="C259" s="104">
        <f t="shared" si="77"/>
        <v>234.50277777777779</v>
      </c>
      <c r="D259" s="105">
        <f t="shared" si="67"/>
        <v>234.49691991786449</v>
      </c>
      <c r="E259" s="106">
        <f t="shared" si="68"/>
        <v>0</v>
      </c>
      <c r="F259" s="107">
        <f t="shared" si="69"/>
        <v>0</v>
      </c>
      <c r="G259" s="108">
        <f t="shared" si="83"/>
        <v>0</v>
      </c>
      <c r="H259" s="113">
        <f t="shared" si="78"/>
        <v>0</v>
      </c>
      <c r="I259" s="107">
        <f t="shared" si="79"/>
        <v>0</v>
      </c>
      <c r="J259" s="110">
        <f t="shared" si="80"/>
        <v>235</v>
      </c>
      <c r="K259" s="111">
        <f t="shared" si="70"/>
        <v>1</v>
      </c>
      <c r="L259" s="116">
        <f t="shared" si="71"/>
        <v>12</v>
      </c>
      <c r="M259" s="108">
        <f t="shared" si="72"/>
        <v>0</v>
      </c>
      <c r="N259" s="113">
        <f t="shared" si="73"/>
        <v>0</v>
      </c>
      <c r="O259" s="113">
        <f t="shared" si="81"/>
        <v>0</v>
      </c>
      <c r="P259" s="108">
        <f t="shared" si="86"/>
        <v>0</v>
      </c>
      <c r="Q259" s="113">
        <f t="shared" si="86"/>
        <v>0</v>
      </c>
      <c r="R259" s="107">
        <f t="shared" si="84"/>
        <v>0</v>
      </c>
      <c r="S259" s="118" t="str">
        <f t="shared" si="82"/>
        <v/>
      </c>
      <c r="T259" s="252"/>
      <c r="U259" s="252"/>
      <c r="V259" s="252"/>
      <c r="W259" s="252"/>
      <c r="X259" s="252"/>
      <c r="Y259" s="252"/>
      <c r="Z259" s="252"/>
      <c r="AA259" s="252"/>
      <c r="AB259" s="252"/>
      <c r="AC259" s="252"/>
      <c r="AD259" s="252"/>
      <c r="AE259" s="252"/>
      <c r="AF259" s="252"/>
    </row>
    <row r="260" spans="1:32" s="119" customFormat="1" ht="13.5" customHeight="1" x14ac:dyDescent="0.3">
      <c r="A260" s="102">
        <f t="shared" si="75"/>
        <v>0</v>
      </c>
      <c r="B260" s="103">
        <f t="shared" si="76"/>
        <v>86015</v>
      </c>
      <c r="C260" s="104">
        <f t="shared" si="77"/>
        <v>235.50277777777779</v>
      </c>
      <c r="D260" s="105">
        <f t="shared" si="67"/>
        <v>235.49623545516769</v>
      </c>
      <c r="E260" s="106">
        <f t="shared" si="68"/>
        <v>0</v>
      </c>
      <c r="F260" s="107">
        <f t="shared" si="69"/>
        <v>0</v>
      </c>
      <c r="G260" s="108">
        <f t="shared" si="83"/>
        <v>0</v>
      </c>
      <c r="H260" s="113">
        <f t="shared" si="78"/>
        <v>0</v>
      </c>
      <c r="I260" s="107">
        <f t="shared" si="79"/>
        <v>0</v>
      </c>
      <c r="J260" s="110">
        <f t="shared" si="80"/>
        <v>236</v>
      </c>
      <c r="K260" s="111">
        <f t="shared" si="70"/>
        <v>1</v>
      </c>
      <c r="L260" s="116">
        <f t="shared" si="71"/>
        <v>12</v>
      </c>
      <c r="M260" s="108">
        <f t="shared" si="72"/>
        <v>0</v>
      </c>
      <c r="N260" s="113">
        <f t="shared" si="73"/>
        <v>0</v>
      </c>
      <c r="O260" s="113">
        <f t="shared" si="81"/>
        <v>0</v>
      </c>
      <c r="P260" s="108">
        <f t="shared" si="86"/>
        <v>0</v>
      </c>
      <c r="Q260" s="113">
        <f t="shared" si="86"/>
        <v>0</v>
      </c>
      <c r="R260" s="107">
        <f t="shared" si="84"/>
        <v>0</v>
      </c>
      <c r="S260" s="118" t="str">
        <f t="shared" si="82"/>
        <v/>
      </c>
      <c r="T260" s="252"/>
      <c r="U260" s="252"/>
      <c r="V260" s="252"/>
      <c r="W260" s="252"/>
      <c r="X260" s="252"/>
      <c r="Y260" s="252"/>
      <c r="Z260" s="252"/>
      <c r="AA260" s="252"/>
      <c r="AB260" s="252"/>
      <c r="AC260" s="252"/>
      <c r="AD260" s="252"/>
      <c r="AE260" s="252"/>
      <c r="AF260" s="252"/>
    </row>
    <row r="261" spans="1:32" s="119" customFormat="1" ht="13.5" customHeight="1" x14ac:dyDescent="0.3">
      <c r="A261" s="102">
        <f t="shared" si="75"/>
        <v>0</v>
      </c>
      <c r="B261" s="103">
        <f t="shared" si="76"/>
        <v>86381</v>
      </c>
      <c r="C261" s="104">
        <f t="shared" si="77"/>
        <v>236.50277777777779</v>
      </c>
      <c r="D261" s="105">
        <f t="shared" si="67"/>
        <v>236.49828884325805</v>
      </c>
      <c r="E261" s="106">
        <f t="shared" si="68"/>
        <v>0</v>
      </c>
      <c r="F261" s="107">
        <f t="shared" si="69"/>
        <v>0</v>
      </c>
      <c r="G261" s="108">
        <f t="shared" si="83"/>
        <v>0</v>
      </c>
      <c r="H261" s="113">
        <f t="shared" si="78"/>
        <v>0</v>
      </c>
      <c r="I261" s="107">
        <f t="shared" si="79"/>
        <v>0</v>
      </c>
      <c r="J261" s="110">
        <f t="shared" si="80"/>
        <v>237</v>
      </c>
      <c r="K261" s="111">
        <f t="shared" si="70"/>
        <v>1</v>
      </c>
      <c r="L261" s="116">
        <f t="shared" si="71"/>
        <v>12</v>
      </c>
      <c r="M261" s="108">
        <f t="shared" si="72"/>
        <v>0</v>
      </c>
      <c r="N261" s="113">
        <f t="shared" si="73"/>
        <v>0</v>
      </c>
      <c r="O261" s="113">
        <f t="shared" si="81"/>
        <v>0</v>
      </c>
      <c r="P261" s="108">
        <f t="shared" si="86"/>
        <v>0</v>
      </c>
      <c r="Q261" s="113">
        <f t="shared" si="86"/>
        <v>0</v>
      </c>
      <c r="R261" s="107">
        <f t="shared" si="84"/>
        <v>0</v>
      </c>
      <c r="S261" s="118" t="str">
        <f t="shared" si="82"/>
        <v/>
      </c>
      <c r="T261" s="252"/>
      <c r="U261" s="252"/>
      <c r="V261" s="252"/>
      <c r="W261" s="252"/>
      <c r="X261" s="252"/>
      <c r="Y261" s="252"/>
      <c r="Z261" s="252"/>
      <c r="AA261" s="252"/>
      <c r="AB261" s="252"/>
      <c r="AC261" s="252"/>
      <c r="AD261" s="252"/>
      <c r="AE261" s="252"/>
      <c r="AF261" s="252"/>
    </row>
    <row r="262" spans="1:32" s="119" customFormat="1" ht="13.5" customHeight="1" x14ac:dyDescent="0.3">
      <c r="A262" s="102">
        <f t="shared" si="75"/>
        <v>0</v>
      </c>
      <c r="B262" s="103">
        <f t="shared" si="76"/>
        <v>86746</v>
      </c>
      <c r="C262" s="104">
        <f t="shared" si="77"/>
        <v>237.50277777777779</v>
      </c>
      <c r="D262" s="105">
        <f t="shared" si="67"/>
        <v>237.49760438056126</v>
      </c>
      <c r="E262" s="106">
        <f t="shared" si="68"/>
        <v>0</v>
      </c>
      <c r="F262" s="107">
        <f t="shared" si="69"/>
        <v>0</v>
      </c>
      <c r="G262" s="108">
        <f t="shared" si="83"/>
        <v>0</v>
      </c>
      <c r="H262" s="113">
        <f t="shared" si="78"/>
        <v>0</v>
      </c>
      <c r="I262" s="107">
        <f t="shared" si="79"/>
        <v>0</v>
      </c>
      <c r="J262" s="110">
        <f t="shared" si="80"/>
        <v>238</v>
      </c>
      <c r="K262" s="111">
        <f t="shared" si="70"/>
        <v>1</v>
      </c>
      <c r="L262" s="116">
        <f t="shared" si="71"/>
        <v>12</v>
      </c>
      <c r="M262" s="108">
        <f t="shared" si="72"/>
        <v>0</v>
      </c>
      <c r="N262" s="113">
        <f t="shared" si="73"/>
        <v>0</v>
      </c>
      <c r="O262" s="113">
        <f t="shared" si="81"/>
        <v>0</v>
      </c>
      <c r="P262" s="108">
        <f t="shared" si="86"/>
        <v>0</v>
      </c>
      <c r="Q262" s="113">
        <f t="shared" si="86"/>
        <v>0</v>
      </c>
      <c r="R262" s="107">
        <f t="shared" si="84"/>
        <v>0</v>
      </c>
      <c r="S262" s="118" t="str">
        <f t="shared" si="82"/>
        <v/>
      </c>
      <c r="T262" s="252"/>
      <c r="U262" s="252"/>
      <c r="V262" s="252"/>
      <c r="W262" s="252"/>
      <c r="X262" s="252"/>
      <c r="Y262" s="252"/>
      <c r="Z262" s="252"/>
      <c r="AA262" s="252"/>
      <c r="AB262" s="252"/>
      <c r="AC262" s="252"/>
      <c r="AD262" s="252"/>
      <c r="AE262" s="252"/>
      <c r="AF262" s="252"/>
    </row>
    <row r="263" spans="1:32" s="119" customFormat="1" ht="13.5" customHeight="1" x14ac:dyDescent="0.3">
      <c r="A263" s="102">
        <f t="shared" si="75"/>
        <v>0</v>
      </c>
      <c r="B263" s="103">
        <f t="shared" si="76"/>
        <v>87111</v>
      </c>
      <c r="C263" s="104">
        <f t="shared" si="77"/>
        <v>238.50277777777779</v>
      </c>
      <c r="D263" s="105">
        <f t="shared" si="67"/>
        <v>238.49691991786449</v>
      </c>
      <c r="E263" s="106">
        <f t="shared" si="68"/>
        <v>0</v>
      </c>
      <c r="F263" s="107">
        <f t="shared" si="69"/>
        <v>0</v>
      </c>
      <c r="G263" s="108">
        <f t="shared" si="83"/>
        <v>0</v>
      </c>
      <c r="H263" s="113">
        <f t="shared" si="78"/>
        <v>0</v>
      </c>
      <c r="I263" s="107">
        <f t="shared" si="79"/>
        <v>0</v>
      </c>
      <c r="J263" s="110">
        <f t="shared" si="80"/>
        <v>239</v>
      </c>
      <c r="K263" s="111">
        <f t="shared" si="70"/>
        <v>1</v>
      </c>
      <c r="L263" s="116">
        <f t="shared" si="71"/>
        <v>12</v>
      </c>
      <c r="M263" s="108">
        <f t="shared" si="72"/>
        <v>0</v>
      </c>
      <c r="N263" s="113">
        <f t="shared" si="73"/>
        <v>0</v>
      </c>
      <c r="O263" s="113">
        <f t="shared" si="81"/>
        <v>0</v>
      </c>
      <c r="P263" s="108">
        <f t="shared" si="86"/>
        <v>0</v>
      </c>
      <c r="Q263" s="113">
        <f t="shared" si="86"/>
        <v>0</v>
      </c>
      <c r="R263" s="107">
        <f t="shared" si="84"/>
        <v>0</v>
      </c>
      <c r="S263" s="118" t="str">
        <f t="shared" si="82"/>
        <v/>
      </c>
      <c r="T263" s="252"/>
      <c r="U263" s="252"/>
      <c r="V263" s="252"/>
      <c r="W263" s="252"/>
      <c r="X263" s="252"/>
      <c r="Y263" s="252"/>
      <c r="Z263" s="252"/>
      <c r="AA263" s="252"/>
      <c r="AB263" s="252"/>
      <c r="AC263" s="252"/>
      <c r="AD263" s="252"/>
      <c r="AE263" s="252"/>
      <c r="AF263" s="252"/>
    </row>
    <row r="264" spans="1:32" s="119" customFormat="1" ht="13.5" customHeight="1" x14ac:dyDescent="0.3">
      <c r="A264" s="102">
        <f t="shared" si="75"/>
        <v>0</v>
      </c>
      <c r="B264" s="103">
        <f t="shared" si="76"/>
        <v>87476</v>
      </c>
      <c r="C264" s="104">
        <f t="shared" si="77"/>
        <v>239.50277777777779</v>
      </c>
      <c r="D264" s="105">
        <f t="shared" si="67"/>
        <v>239.49623545516769</v>
      </c>
      <c r="E264" s="106">
        <f t="shared" si="68"/>
        <v>0</v>
      </c>
      <c r="F264" s="107">
        <f t="shared" si="69"/>
        <v>0</v>
      </c>
      <c r="G264" s="108">
        <f t="shared" si="83"/>
        <v>0</v>
      </c>
      <c r="H264" s="113">
        <f t="shared" si="78"/>
        <v>0</v>
      </c>
      <c r="I264" s="107">
        <f t="shared" si="79"/>
        <v>0</v>
      </c>
      <c r="J264" s="110">
        <f t="shared" si="80"/>
        <v>240</v>
      </c>
      <c r="K264" s="111">
        <f t="shared" si="70"/>
        <v>1</v>
      </c>
      <c r="L264" s="116">
        <f t="shared" si="71"/>
        <v>12</v>
      </c>
      <c r="M264" s="108">
        <f t="shared" si="72"/>
        <v>0</v>
      </c>
      <c r="N264" s="113">
        <f t="shared" si="73"/>
        <v>0</v>
      </c>
      <c r="O264" s="113">
        <f t="shared" si="81"/>
        <v>0</v>
      </c>
      <c r="P264" s="108">
        <f t="shared" si="86"/>
        <v>0</v>
      </c>
      <c r="Q264" s="113">
        <f t="shared" si="86"/>
        <v>0</v>
      </c>
      <c r="R264" s="107">
        <f t="shared" si="84"/>
        <v>0</v>
      </c>
      <c r="S264" s="118" t="str">
        <f t="shared" si="82"/>
        <v/>
      </c>
      <c r="T264" s="252"/>
      <c r="U264" s="252"/>
      <c r="V264" s="252"/>
      <c r="W264" s="252"/>
      <c r="X264" s="252"/>
      <c r="Y264" s="252"/>
      <c r="Z264" s="252"/>
      <c r="AA264" s="252"/>
      <c r="AB264" s="252"/>
      <c r="AC264" s="252"/>
      <c r="AD264" s="252"/>
      <c r="AE264" s="252"/>
      <c r="AF264" s="252"/>
    </row>
    <row r="265" spans="1:32" s="119" customFormat="1" ht="13.5" customHeight="1" x14ac:dyDescent="0.3">
      <c r="A265" s="102">
        <f t="shared" si="75"/>
        <v>0</v>
      </c>
      <c r="B265" s="103">
        <f t="shared" si="76"/>
        <v>87842</v>
      </c>
      <c r="C265" s="104">
        <f t="shared" si="77"/>
        <v>240.50277777777779</v>
      </c>
      <c r="D265" s="105">
        <f t="shared" si="67"/>
        <v>240.49828884325805</v>
      </c>
      <c r="E265" s="106">
        <f t="shared" si="68"/>
        <v>0</v>
      </c>
      <c r="F265" s="107">
        <f t="shared" si="69"/>
        <v>0</v>
      </c>
      <c r="G265" s="108">
        <f t="shared" si="83"/>
        <v>0</v>
      </c>
      <c r="H265" s="113">
        <f t="shared" si="78"/>
        <v>0</v>
      </c>
      <c r="I265" s="107">
        <f t="shared" si="79"/>
        <v>0</v>
      </c>
      <c r="J265" s="110">
        <f t="shared" si="80"/>
        <v>241</v>
      </c>
      <c r="K265" s="111">
        <f t="shared" si="70"/>
        <v>1</v>
      </c>
      <c r="L265" s="116">
        <f t="shared" si="71"/>
        <v>12</v>
      </c>
      <c r="M265" s="108">
        <f t="shared" si="72"/>
        <v>0</v>
      </c>
      <c r="N265" s="113">
        <f t="shared" si="73"/>
        <v>0</v>
      </c>
      <c r="O265" s="113">
        <f t="shared" si="81"/>
        <v>0</v>
      </c>
      <c r="P265" s="108">
        <f t="shared" si="86"/>
        <v>0</v>
      </c>
      <c r="Q265" s="113">
        <f t="shared" si="86"/>
        <v>0</v>
      </c>
      <c r="R265" s="107">
        <f t="shared" si="84"/>
        <v>0</v>
      </c>
      <c r="S265" s="118" t="str">
        <f t="shared" si="82"/>
        <v/>
      </c>
      <c r="T265" s="252"/>
      <c r="U265" s="252"/>
      <c r="V265" s="252"/>
      <c r="W265" s="252"/>
      <c r="X265" s="252"/>
      <c r="Y265" s="252"/>
      <c r="Z265" s="252"/>
      <c r="AA265" s="252"/>
      <c r="AB265" s="252"/>
      <c r="AC265" s="252"/>
      <c r="AD265" s="252"/>
      <c r="AE265" s="252"/>
      <c r="AF265" s="252"/>
    </row>
    <row r="266" spans="1:32" s="119" customFormat="1" ht="13.5" customHeight="1" x14ac:dyDescent="0.3">
      <c r="A266" s="102">
        <f t="shared" si="75"/>
        <v>0</v>
      </c>
      <c r="B266" s="103">
        <f t="shared" si="76"/>
        <v>88207</v>
      </c>
      <c r="C266" s="104">
        <f t="shared" si="77"/>
        <v>241.50277777777779</v>
      </c>
      <c r="D266" s="105">
        <f t="shared" si="67"/>
        <v>241.49760438056126</v>
      </c>
      <c r="E266" s="106">
        <f t="shared" si="68"/>
        <v>0</v>
      </c>
      <c r="F266" s="107">
        <f t="shared" si="69"/>
        <v>0</v>
      </c>
      <c r="G266" s="108">
        <f t="shared" si="83"/>
        <v>0</v>
      </c>
      <c r="H266" s="113">
        <f t="shared" si="78"/>
        <v>0</v>
      </c>
      <c r="I266" s="107">
        <f t="shared" si="79"/>
        <v>0</v>
      </c>
      <c r="J266" s="110">
        <f t="shared" si="80"/>
        <v>242</v>
      </c>
      <c r="K266" s="111">
        <f t="shared" si="70"/>
        <v>1</v>
      </c>
      <c r="L266" s="116">
        <f t="shared" si="71"/>
        <v>12</v>
      </c>
      <c r="M266" s="108">
        <f t="shared" si="72"/>
        <v>0</v>
      </c>
      <c r="N266" s="113">
        <f t="shared" si="73"/>
        <v>0</v>
      </c>
      <c r="O266" s="113">
        <f t="shared" si="81"/>
        <v>0</v>
      </c>
      <c r="P266" s="108">
        <f t="shared" ref="P266:Q281" si="87">M266+P265</f>
        <v>0</v>
      </c>
      <c r="Q266" s="113">
        <f t="shared" si="87"/>
        <v>0</v>
      </c>
      <c r="R266" s="107">
        <f t="shared" si="84"/>
        <v>0</v>
      </c>
      <c r="S266" s="118" t="str">
        <f t="shared" si="82"/>
        <v/>
      </c>
      <c r="T266" s="252"/>
      <c r="U266" s="252"/>
      <c r="V266" s="252"/>
      <c r="W266" s="252"/>
      <c r="X266" s="252"/>
      <c r="Y266" s="252"/>
      <c r="Z266" s="252"/>
      <c r="AA266" s="252"/>
      <c r="AB266" s="252"/>
      <c r="AC266" s="252"/>
      <c r="AD266" s="252"/>
      <c r="AE266" s="252"/>
      <c r="AF266" s="252"/>
    </row>
    <row r="267" spans="1:32" s="119" customFormat="1" ht="13.5" customHeight="1" x14ac:dyDescent="0.3">
      <c r="A267" s="102">
        <f t="shared" si="75"/>
        <v>0</v>
      </c>
      <c r="B267" s="103">
        <f t="shared" si="76"/>
        <v>88572</v>
      </c>
      <c r="C267" s="104">
        <f t="shared" si="77"/>
        <v>242.50277777777779</v>
      </c>
      <c r="D267" s="105">
        <f t="shared" si="67"/>
        <v>242.49691991786449</v>
      </c>
      <c r="E267" s="106">
        <f t="shared" si="68"/>
        <v>0</v>
      </c>
      <c r="F267" s="107">
        <f t="shared" si="69"/>
        <v>0</v>
      </c>
      <c r="G267" s="108">
        <f t="shared" si="83"/>
        <v>0</v>
      </c>
      <c r="H267" s="113">
        <f t="shared" si="78"/>
        <v>0</v>
      </c>
      <c r="I267" s="107">
        <f t="shared" si="79"/>
        <v>0</v>
      </c>
      <c r="J267" s="110">
        <f t="shared" si="80"/>
        <v>243</v>
      </c>
      <c r="K267" s="111">
        <f t="shared" si="70"/>
        <v>1</v>
      </c>
      <c r="L267" s="116">
        <f t="shared" si="71"/>
        <v>12</v>
      </c>
      <c r="M267" s="108">
        <f t="shared" si="72"/>
        <v>0</v>
      </c>
      <c r="N267" s="113">
        <f t="shared" si="73"/>
        <v>0</v>
      </c>
      <c r="O267" s="113">
        <f t="shared" si="81"/>
        <v>0</v>
      </c>
      <c r="P267" s="108">
        <f t="shared" si="87"/>
        <v>0</v>
      </c>
      <c r="Q267" s="113">
        <f t="shared" si="87"/>
        <v>0</v>
      </c>
      <c r="R267" s="107">
        <f t="shared" si="84"/>
        <v>0</v>
      </c>
      <c r="S267" s="118" t="str">
        <f t="shared" si="82"/>
        <v/>
      </c>
      <c r="T267" s="252"/>
      <c r="U267" s="252"/>
      <c r="V267" s="252"/>
      <c r="W267" s="252"/>
      <c r="X267" s="252"/>
      <c r="Y267" s="252"/>
      <c r="Z267" s="252"/>
      <c r="AA267" s="252"/>
      <c r="AB267" s="252"/>
      <c r="AC267" s="252"/>
      <c r="AD267" s="252"/>
      <c r="AE267" s="252"/>
      <c r="AF267" s="252"/>
    </row>
    <row r="268" spans="1:32" s="119" customFormat="1" ht="13.5" customHeight="1" x14ac:dyDescent="0.3">
      <c r="A268" s="102">
        <f t="shared" si="75"/>
        <v>0</v>
      </c>
      <c r="B268" s="103">
        <f t="shared" si="76"/>
        <v>88937</v>
      </c>
      <c r="C268" s="104">
        <f t="shared" si="77"/>
        <v>243.50277777777779</v>
      </c>
      <c r="D268" s="105">
        <f t="shared" si="67"/>
        <v>243.49623545516769</v>
      </c>
      <c r="E268" s="106">
        <f t="shared" si="68"/>
        <v>0</v>
      </c>
      <c r="F268" s="107">
        <f t="shared" si="69"/>
        <v>0</v>
      </c>
      <c r="G268" s="108">
        <f t="shared" si="83"/>
        <v>0</v>
      </c>
      <c r="H268" s="113">
        <f t="shared" si="78"/>
        <v>0</v>
      </c>
      <c r="I268" s="107">
        <f t="shared" si="79"/>
        <v>0</v>
      </c>
      <c r="J268" s="110">
        <f t="shared" si="80"/>
        <v>244</v>
      </c>
      <c r="K268" s="111">
        <f t="shared" si="70"/>
        <v>1</v>
      </c>
      <c r="L268" s="116">
        <f t="shared" si="71"/>
        <v>12</v>
      </c>
      <c r="M268" s="108">
        <f t="shared" si="72"/>
        <v>0</v>
      </c>
      <c r="N268" s="113">
        <f t="shared" si="73"/>
        <v>0</v>
      </c>
      <c r="O268" s="113">
        <f t="shared" si="81"/>
        <v>0</v>
      </c>
      <c r="P268" s="108">
        <f t="shared" si="87"/>
        <v>0</v>
      </c>
      <c r="Q268" s="113">
        <f t="shared" si="87"/>
        <v>0</v>
      </c>
      <c r="R268" s="107">
        <f t="shared" si="84"/>
        <v>0</v>
      </c>
      <c r="S268" s="118" t="str">
        <f t="shared" si="82"/>
        <v/>
      </c>
      <c r="T268" s="252"/>
      <c r="U268" s="252"/>
      <c r="V268" s="252"/>
      <c r="W268" s="252"/>
      <c r="X268" s="252"/>
      <c r="Y268" s="252"/>
      <c r="Z268" s="252"/>
      <c r="AA268" s="252"/>
      <c r="AB268" s="252"/>
      <c r="AC268" s="252"/>
      <c r="AD268" s="252"/>
      <c r="AE268" s="252"/>
      <c r="AF268" s="252"/>
    </row>
    <row r="269" spans="1:32" s="119" customFormat="1" ht="13.5" customHeight="1" x14ac:dyDescent="0.3">
      <c r="A269" s="102">
        <f t="shared" si="75"/>
        <v>0</v>
      </c>
      <c r="B269" s="103">
        <f t="shared" si="76"/>
        <v>89303</v>
      </c>
      <c r="C269" s="104">
        <f t="shared" si="77"/>
        <v>244.50277777777779</v>
      </c>
      <c r="D269" s="105">
        <f t="shared" si="67"/>
        <v>244.49828884325805</v>
      </c>
      <c r="E269" s="106">
        <f t="shared" si="68"/>
        <v>0</v>
      </c>
      <c r="F269" s="107">
        <f t="shared" si="69"/>
        <v>0</v>
      </c>
      <c r="G269" s="108">
        <f t="shared" si="83"/>
        <v>0</v>
      </c>
      <c r="H269" s="113">
        <f t="shared" si="78"/>
        <v>0</v>
      </c>
      <c r="I269" s="107">
        <f t="shared" si="79"/>
        <v>0</v>
      </c>
      <c r="J269" s="110">
        <f t="shared" si="80"/>
        <v>245</v>
      </c>
      <c r="K269" s="111">
        <f t="shared" si="70"/>
        <v>1</v>
      </c>
      <c r="L269" s="116">
        <f t="shared" si="71"/>
        <v>12</v>
      </c>
      <c r="M269" s="108">
        <f t="shared" si="72"/>
        <v>0</v>
      </c>
      <c r="N269" s="113">
        <f t="shared" si="73"/>
        <v>0</v>
      </c>
      <c r="O269" s="113">
        <f t="shared" si="81"/>
        <v>0</v>
      </c>
      <c r="P269" s="108">
        <f t="shared" si="87"/>
        <v>0</v>
      </c>
      <c r="Q269" s="113">
        <f t="shared" si="87"/>
        <v>0</v>
      </c>
      <c r="R269" s="107">
        <f t="shared" si="84"/>
        <v>0</v>
      </c>
      <c r="S269" s="118" t="str">
        <f t="shared" si="82"/>
        <v/>
      </c>
      <c r="T269" s="252"/>
      <c r="U269" s="252"/>
      <c r="V269" s="252"/>
      <c r="W269" s="252"/>
      <c r="X269" s="252"/>
      <c r="Y269" s="252"/>
      <c r="Z269" s="252"/>
      <c r="AA269" s="252"/>
      <c r="AB269" s="252"/>
      <c r="AC269" s="252"/>
      <c r="AD269" s="252"/>
      <c r="AE269" s="252"/>
      <c r="AF269" s="252"/>
    </row>
    <row r="270" spans="1:32" s="119" customFormat="1" ht="13.5" customHeight="1" x14ac:dyDescent="0.3">
      <c r="A270" s="102">
        <f t="shared" si="75"/>
        <v>0</v>
      </c>
      <c r="B270" s="103">
        <f t="shared" si="76"/>
        <v>89668</v>
      </c>
      <c r="C270" s="104">
        <f t="shared" si="77"/>
        <v>245.50277777777779</v>
      </c>
      <c r="D270" s="105">
        <f t="shared" si="67"/>
        <v>245.49760438056126</v>
      </c>
      <c r="E270" s="106">
        <f t="shared" si="68"/>
        <v>0</v>
      </c>
      <c r="F270" s="107">
        <f t="shared" si="69"/>
        <v>0</v>
      </c>
      <c r="G270" s="108">
        <f t="shared" si="83"/>
        <v>0</v>
      </c>
      <c r="H270" s="113">
        <f t="shared" si="78"/>
        <v>0</v>
      </c>
      <c r="I270" s="107">
        <f t="shared" si="79"/>
        <v>0</v>
      </c>
      <c r="J270" s="110">
        <f t="shared" si="80"/>
        <v>246</v>
      </c>
      <c r="K270" s="111">
        <f t="shared" si="70"/>
        <v>1</v>
      </c>
      <c r="L270" s="116">
        <f t="shared" si="71"/>
        <v>12</v>
      </c>
      <c r="M270" s="108">
        <f t="shared" si="72"/>
        <v>0</v>
      </c>
      <c r="N270" s="113">
        <f t="shared" si="73"/>
        <v>0</v>
      </c>
      <c r="O270" s="113">
        <f t="shared" si="81"/>
        <v>0</v>
      </c>
      <c r="P270" s="108">
        <f t="shared" si="87"/>
        <v>0</v>
      </c>
      <c r="Q270" s="113">
        <f t="shared" si="87"/>
        <v>0</v>
      </c>
      <c r="R270" s="107">
        <f t="shared" si="84"/>
        <v>0</v>
      </c>
      <c r="S270" s="118" t="str">
        <f t="shared" si="82"/>
        <v/>
      </c>
      <c r="T270" s="252"/>
      <c r="U270" s="252"/>
      <c r="V270" s="252"/>
      <c r="W270" s="252"/>
      <c r="X270" s="252"/>
      <c r="Y270" s="252"/>
      <c r="Z270" s="252"/>
      <c r="AA270" s="252"/>
      <c r="AB270" s="252"/>
      <c r="AC270" s="252"/>
      <c r="AD270" s="252"/>
      <c r="AE270" s="252"/>
      <c r="AF270" s="252"/>
    </row>
    <row r="271" spans="1:32" s="119" customFormat="1" ht="13.5" customHeight="1" x14ac:dyDescent="0.3">
      <c r="A271" s="102">
        <f t="shared" si="75"/>
        <v>0</v>
      </c>
      <c r="B271" s="103">
        <f t="shared" si="76"/>
        <v>90033</v>
      </c>
      <c r="C271" s="104">
        <f t="shared" si="77"/>
        <v>246.50277777777779</v>
      </c>
      <c r="D271" s="105">
        <f t="shared" si="67"/>
        <v>246.49691991786449</v>
      </c>
      <c r="E271" s="106">
        <f t="shared" si="68"/>
        <v>0</v>
      </c>
      <c r="F271" s="107">
        <f t="shared" si="69"/>
        <v>0</v>
      </c>
      <c r="G271" s="108">
        <f t="shared" si="83"/>
        <v>0</v>
      </c>
      <c r="H271" s="113">
        <f t="shared" si="78"/>
        <v>0</v>
      </c>
      <c r="I271" s="107">
        <f t="shared" si="79"/>
        <v>0</v>
      </c>
      <c r="J271" s="110">
        <f t="shared" si="80"/>
        <v>247</v>
      </c>
      <c r="K271" s="111">
        <f t="shared" si="70"/>
        <v>1</v>
      </c>
      <c r="L271" s="116">
        <f t="shared" si="71"/>
        <v>12</v>
      </c>
      <c r="M271" s="108">
        <f t="shared" si="72"/>
        <v>0</v>
      </c>
      <c r="N271" s="113">
        <f t="shared" si="73"/>
        <v>0</v>
      </c>
      <c r="O271" s="113">
        <f t="shared" si="81"/>
        <v>0</v>
      </c>
      <c r="P271" s="108">
        <f t="shared" si="87"/>
        <v>0</v>
      </c>
      <c r="Q271" s="113">
        <f t="shared" si="87"/>
        <v>0</v>
      </c>
      <c r="R271" s="107">
        <f t="shared" si="84"/>
        <v>0</v>
      </c>
      <c r="S271" s="118" t="str">
        <f t="shared" si="82"/>
        <v/>
      </c>
      <c r="T271" s="252"/>
      <c r="U271" s="252"/>
      <c r="V271" s="252"/>
      <c r="W271" s="252"/>
      <c r="X271" s="252"/>
      <c r="Y271" s="252"/>
      <c r="Z271" s="252"/>
      <c r="AA271" s="252"/>
      <c r="AB271" s="252"/>
      <c r="AC271" s="252"/>
      <c r="AD271" s="252"/>
      <c r="AE271" s="252"/>
      <c r="AF271" s="252"/>
    </row>
    <row r="272" spans="1:32" s="119" customFormat="1" ht="13.5" customHeight="1" x14ac:dyDescent="0.3">
      <c r="A272" s="102">
        <f t="shared" si="75"/>
        <v>0</v>
      </c>
      <c r="B272" s="103">
        <f t="shared" si="76"/>
        <v>90398</v>
      </c>
      <c r="C272" s="104">
        <f t="shared" si="77"/>
        <v>247.50277777777779</v>
      </c>
      <c r="D272" s="105">
        <f t="shared" si="67"/>
        <v>247.49623545516769</v>
      </c>
      <c r="E272" s="106">
        <f t="shared" si="68"/>
        <v>0</v>
      </c>
      <c r="F272" s="107">
        <f t="shared" si="69"/>
        <v>0</v>
      </c>
      <c r="G272" s="108">
        <f t="shared" si="83"/>
        <v>0</v>
      </c>
      <c r="H272" s="113">
        <f t="shared" si="78"/>
        <v>0</v>
      </c>
      <c r="I272" s="107">
        <f t="shared" si="79"/>
        <v>0</v>
      </c>
      <c r="J272" s="110">
        <f t="shared" si="80"/>
        <v>248</v>
      </c>
      <c r="K272" s="111">
        <f t="shared" si="70"/>
        <v>1</v>
      </c>
      <c r="L272" s="116">
        <f t="shared" si="71"/>
        <v>12</v>
      </c>
      <c r="M272" s="108">
        <f t="shared" si="72"/>
        <v>0</v>
      </c>
      <c r="N272" s="113">
        <f t="shared" si="73"/>
        <v>0</v>
      </c>
      <c r="O272" s="113">
        <f t="shared" si="81"/>
        <v>0</v>
      </c>
      <c r="P272" s="108">
        <f t="shared" si="87"/>
        <v>0</v>
      </c>
      <c r="Q272" s="113">
        <f t="shared" si="87"/>
        <v>0</v>
      </c>
      <c r="R272" s="107">
        <f t="shared" si="84"/>
        <v>0</v>
      </c>
      <c r="S272" s="118" t="str">
        <f t="shared" si="82"/>
        <v/>
      </c>
      <c r="T272" s="252"/>
      <c r="U272" s="252"/>
      <c r="V272" s="252"/>
      <c r="W272" s="252"/>
      <c r="X272" s="252"/>
      <c r="Y272" s="252"/>
      <c r="Z272" s="252"/>
      <c r="AA272" s="252"/>
      <c r="AB272" s="252"/>
      <c r="AC272" s="252"/>
      <c r="AD272" s="252"/>
      <c r="AE272" s="252"/>
      <c r="AF272" s="252"/>
    </row>
    <row r="273" spans="1:32" s="119" customFormat="1" ht="13.5" customHeight="1" x14ac:dyDescent="0.3">
      <c r="A273" s="102">
        <f t="shared" si="75"/>
        <v>0</v>
      </c>
      <c r="B273" s="103">
        <f t="shared" si="76"/>
        <v>90764</v>
      </c>
      <c r="C273" s="104">
        <f t="shared" si="77"/>
        <v>248.50277777777779</v>
      </c>
      <c r="D273" s="105">
        <f t="shared" si="67"/>
        <v>248.49828884325805</v>
      </c>
      <c r="E273" s="106">
        <f t="shared" si="68"/>
        <v>0</v>
      </c>
      <c r="F273" s="107">
        <f t="shared" si="69"/>
        <v>0</v>
      </c>
      <c r="G273" s="108">
        <f t="shared" si="83"/>
        <v>0</v>
      </c>
      <c r="H273" s="113">
        <f t="shared" si="78"/>
        <v>0</v>
      </c>
      <c r="I273" s="107">
        <f t="shared" si="79"/>
        <v>0</v>
      </c>
      <c r="J273" s="110">
        <f t="shared" si="80"/>
        <v>249</v>
      </c>
      <c r="K273" s="111">
        <f t="shared" si="70"/>
        <v>1</v>
      </c>
      <c r="L273" s="116">
        <f t="shared" si="71"/>
        <v>12</v>
      </c>
      <c r="M273" s="108">
        <f t="shared" si="72"/>
        <v>0</v>
      </c>
      <c r="N273" s="113">
        <f t="shared" si="73"/>
        <v>0</v>
      </c>
      <c r="O273" s="113">
        <f t="shared" si="81"/>
        <v>0</v>
      </c>
      <c r="P273" s="108">
        <f t="shared" si="87"/>
        <v>0</v>
      </c>
      <c r="Q273" s="113">
        <f t="shared" si="87"/>
        <v>0</v>
      </c>
      <c r="R273" s="107">
        <f t="shared" si="84"/>
        <v>0</v>
      </c>
      <c r="S273" s="118" t="str">
        <f t="shared" si="82"/>
        <v/>
      </c>
      <c r="T273" s="252"/>
      <c r="U273" s="252"/>
      <c r="V273" s="252"/>
      <c r="W273" s="252"/>
      <c r="X273" s="252"/>
      <c r="Y273" s="252"/>
      <c r="Z273" s="252"/>
      <c r="AA273" s="252"/>
      <c r="AB273" s="252"/>
      <c r="AC273" s="252"/>
      <c r="AD273" s="252"/>
      <c r="AE273" s="252"/>
      <c r="AF273" s="252"/>
    </row>
    <row r="274" spans="1:32" s="119" customFormat="1" ht="13.5" customHeight="1" x14ac:dyDescent="0.3">
      <c r="A274" s="102">
        <f t="shared" si="75"/>
        <v>0</v>
      </c>
      <c r="B274" s="103">
        <f t="shared" si="76"/>
        <v>91129</v>
      </c>
      <c r="C274" s="104">
        <f t="shared" si="77"/>
        <v>249.50277777777779</v>
      </c>
      <c r="D274" s="105">
        <f t="shared" si="67"/>
        <v>249.49760438056126</v>
      </c>
      <c r="E274" s="106">
        <f t="shared" si="68"/>
        <v>0</v>
      </c>
      <c r="F274" s="107">
        <f t="shared" si="69"/>
        <v>0</v>
      </c>
      <c r="G274" s="108">
        <f t="shared" si="83"/>
        <v>0</v>
      </c>
      <c r="H274" s="113">
        <f t="shared" si="78"/>
        <v>0</v>
      </c>
      <c r="I274" s="107">
        <f t="shared" si="79"/>
        <v>0</v>
      </c>
      <c r="J274" s="110">
        <f t="shared" si="80"/>
        <v>250</v>
      </c>
      <c r="K274" s="111">
        <f t="shared" si="70"/>
        <v>1</v>
      </c>
      <c r="L274" s="116">
        <f t="shared" si="71"/>
        <v>12</v>
      </c>
      <c r="M274" s="108">
        <f t="shared" si="72"/>
        <v>0</v>
      </c>
      <c r="N274" s="113">
        <f t="shared" si="73"/>
        <v>0</v>
      </c>
      <c r="O274" s="113">
        <f t="shared" si="81"/>
        <v>0</v>
      </c>
      <c r="P274" s="108">
        <f t="shared" si="87"/>
        <v>0</v>
      </c>
      <c r="Q274" s="113">
        <f t="shared" si="87"/>
        <v>0</v>
      </c>
      <c r="R274" s="107">
        <f t="shared" si="84"/>
        <v>0</v>
      </c>
      <c r="S274" s="118" t="str">
        <f t="shared" si="82"/>
        <v/>
      </c>
      <c r="T274" s="252"/>
      <c r="U274" s="252"/>
      <c r="V274" s="252"/>
      <c r="W274" s="252"/>
      <c r="X274" s="252"/>
      <c r="Y274" s="252"/>
      <c r="Z274" s="252"/>
      <c r="AA274" s="252"/>
      <c r="AB274" s="252"/>
      <c r="AC274" s="252"/>
      <c r="AD274" s="252"/>
      <c r="AE274" s="252"/>
      <c r="AF274" s="252"/>
    </row>
    <row r="275" spans="1:32" s="119" customFormat="1" ht="13.5" customHeight="1" x14ac:dyDescent="0.3">
      <c r="A275" s="102">
        <f t="shared" si="75"/>
        <v>0</v>
      </c>
      <c r="B275" s="103">
        <f t="shared" si="76"/>
        <v>91494</v>
      </c>
      <c r="C275" s="104">
        <f t="shared" si="77"/>
        <v>250.50277777777779</v>
      </c>
      <c r="D275" s="105">
        <f t="shared" si="67"/>
        <v>250.49691991786449</v>
      </c>
      <c r="E275" s="106">
        <f t="shared" si="68"/>
        <v>0</v>
      </c>
      <c r="F275" s="107">
        <f t="shared" si="69"/>
        <v>0</v>
      </c>
      <c r="G275" s="108">
        <f t="shared" si="83"/>
        <v>0</v>
      </c>
      <c r="H275" s="113">
        <f t="shared" si="78"/>
        <v>0</v>
      </c>
      <c r="I275" s="107">
        <f t="shared" si="79"/>
        <v>0</v>
      </c>
      <c r="J275" s="110">
        <f t="shared" si="80"/>
        <v>251</v>
      </c>
      <c r="K275" s="111">
        <f t="shared" si="70"/>
        <v>1</v>
      </c>
      <c r="L275" s="116">
        <f t="shared" si="71"/>
        <v>12</v>
      </c>
      <c r="M275" s="108">
        <f t="shared" si="72"/>
        <v>0</v>
      </c>
      <c r="N275" s="113">
        <f t="shared" si="73"/>
        <v>0</v>
      </c>
      <c r="O275" s="113">
        <f t="shared" si="81"/>
        <v>0</v>
      </c>
      <c r="P275" s="108">
        <f t="shared" si="87"/>
        <v>0</v>
      </c>
      <c r="Q275" s="113">
        <f t="shared" si="87"/>
        <v>0</v>
      </c>
      <c r="R275" s="107">
        <f t="shared" si="84"/>
        <v>0</v>
      </c>
      <c r="S275" s="118" t="str">
        <f t="shared" si="82"/>
        <v/>
      </c>
      <c r="T275" s="252"/>
      <c r="U275" s="252"/>
      <c r="V275" s="252"/>
      <c r="W275" s="252"/>
      <c r="X275" s="252"/>
      <c r="Y275" s="252"/>
      <c r="Z275" s="252"/>
      <c r="AA275" s="252"/>
      <c r="AB275" s="252"/>
      <c r="AC275" s="252"/>
      <c r="AD275" s="252"/>
      <c r="AE275" s="252"/>
      <c r="AF275" s="252"/>
    </row>
    <row r="276" spans="1:32" s="119" customFormat="1" ht="13.5" customHeight="1" x14ac:dyDescent="0.3">
      <c r="A276" s="102">
        <f t="shared" si="75"/>
        <v>0</v>
      </c>
      <c r="B276" s="103">
        <f t="shared" si="76"/>
        <v>91859</v>
      </c>
      <c r="C276" s="104">
        <f t="shared" si="77"/>
        <v>251.50277777777779</v>
      </c>
      <c r="D276" s="105">
        <f t="shared" si="67"/>
        <v>251.49623545516769</v>
      </c>
      <c r="E276" s="106">
        <f t="shared" si="68"/>
        <v>0</v>
      </c>
      <c r="F276" s="107">
        <f t="shared" si="69"/>
        <v>0</v>
      </c>
      <c r="G276" s="108">
        <f t="shared" si="83"/>
        <v>0</v>
      </c>
      <c r="H276" s="113">
        <f t="shared" si="78"/>
        <v>0</v>
      </c>
      <c r="I276" s="107">
        <f t="shared" si="79"/>
        <v>0</v>
      </c>
      <c r="J276" s="110">
        <f t="shared" si="80"/>
        <v>252</v>
      </c>
      <c r="K276" s="111">
        <f t="shared" si="70"/>
        <v>1</v>
      </c>
      <c r="L276" s="116">
        <f t="shared" si="71"/>
        <v>12</v>
      </c>
      <c r="M276" s="108">
        <f t="shared" si="72"/>
        <v>0</v>
      </c>
      <c r="N276" s="113">
        <f t="shared" si="73"/>
        <v>0</v>
      </c>
      <c r="O276" s="113">
        <f t="shared" si="81"/>
        <v>0</v>
      </c>
      <c r="P276" s="108">
        <f t="shared" si="87"/>
        <v>0</v>
      </c>
      <c r="Q276" s="113">
        <f t="shared" si="87"/>
        <v>0</v>
      </c>
      <c r="R276" s="107">
        <f t="shared" si="84"/>
        <v>0</v>
      </c>
      <c r="S276" s="118" t="str">
        <f t="shared" si="82"/>
        <v/>
      </c>
      <c r="T276" s="252"/>
      <c r="U276" s="252"/>
      <c r="V276" s="252"/>
      <c r="W276" s="252"/>
      <c r="X276" s="252"/>
      <c r="Y276" s="252"/>
      <c r="Z276" s="252"/>
      <c r="AA276" s="252"/>
      <c r="AB276" s="252"/>
      <c r="AC276" s="252"/>
      <c r="AD276" s="252"/>
      <c r="AE276" s="252"/>
      <c r="AF276" s="252"/>
    </row>
    <row r="277" spans="1:32" s="119" customFormat="1" ht="13.5" customHeight="1" x14ac:dyDescent="0.3">
      <c r="A277" s="102">
        <f t="shared" si="75"/>
        <v>0</v>
      </c>
      <c r="B277" s="103">
        <f t="shared" si="76"/>
        <v>92225</v>
      </c>
      <c r="C277" s="104">
        <f t="shared" si="77"/>
        <v>252.50277777777779</v>
      </c>
      <c r="D277" s="105">
        <f t="shared" si="67"/>
        <v>252.49828884325805</v>
      </c>
      <c r="E277" s="106">
        <f t="shared" si="68"/>
        <v>0</v>
      </c>
      <c r="F277" s="107">
        <f t="shared" si="69"/>
        <v>0</v>
      </c>
      <c r="G277" s="108">
        <f t="shared" si="83"/>
        <v>0</v>
      </c>
      <c r="H277" s="113">
        <f t="shared" si="78"/>
        <v>0</v>
      </c>
      <c r="I277" s="107">
        <f t="shared" si="79"/>
        <v>0</v>
      </c>
      <c r="J277" s="110">
        <f t="shared" si="80"/>
        <v>253</v>
      </c>
      <c r="K277" s="111">
        <f t="shared" si="70"/>
        <v>1</v>
      </c>
      <c r="L277" s="116">
        <f t="shared" si="71"/>
        <v>12</v>
      </c>
      <c r="M277" s="108">
        <f t="shared" si="72"/>
        <v>0</v>
      </c>
      <c r="N277" s="113">
        <f t="shared" si="73"/>
        <v>0</v>
      </c>
      <c r="O277" s="113">
        <f t="shared" si="81"/>
        <v>0</v>
      </c>
      <c r="P277" s="108">
        <f t="shared" si="87"/>
        <v>0</v>
      </c>
      <c r="Q277" s="113">
        <f t="shared" si="87"/>
        <v>0</v>
      </c>
      <c r="R277" s="107">
        <f t="shared" si="84"/>
        <v>0</v>
      </c>
      <c r="S277" s="118" t="str">
        <f t="shared" si="82"/>
        <v/>
      </c>
      <c r="T277" s="252"/>
      <c r="U277" s="252"/>
      <c r="V277" s="252"/>
      <c r="W277" s="252"/>
      <c r="X277" s="252"/>
      <c r="Y277" s="252"/>
      <c r="Z277" s="252"/>
      <c r="AA277" s="252"/>
      <c r="AB277" s="252"/>
      <c r="AC277" s="252"/>
      <c r="AD277" s="252"/>
      <c r="AE277" s="252"/>
      <c r="AF277" s="252"/>
    </row>
    <row r="278" spans="1:32" s="119" customFormat="1" ht="13.5" customHeight="1" x14ac:dyDescent="0.3">
      <c r="A278" s="102">
        <f t="shared" si="75"/>
        <v>0</v>
      </c>
      <c r="B278" s="103">
        <f t="shared" si="76"/>
        <v>92590</v>
      </c>
      <c r="C278" s="104">
        <f t="shared" si="77"/>
        <v>253.50277777777779</v>
      </c>
      <c r="D278" s="105">
        <f t="shared" si="67"/>
        <v>253.49760438056126</v>
      </c>
      <c r="E278" s="106">
        <f t="shared" si="68"/>
        <v>0</v>
      </c>
      <c r="F278" s="107">
        <f t="shared" si="69"/>
        <v>0</v>
      </c>
      <c r="G278" s="108">
        <f t="shared" si="83"/>
        <v>0</v>
      </c>
      <c r="H278" s="113">
        <f t="shared" si="78"/>
        <v>0</v>
      </c>
      <c r="I278" s="107">
        <f t="shared" si="79"/>
        <v>0</v>
      </c>
      <c r="J278" s="110">
        <f t="shared" si="80"/>
        <v>254</v>
      </c>
      <c r="K278" s="111">
        <f t="shared" si="70"/>
        <v>1</v>
      </c>
      <c r="L278" s="116">
        <f t="shared" si="71"/>
        <v>12</v>
      </c>
      <c r="M278" s="108">
        <f t="shared" si="72"/>
        <v>0</v>
      </c>
      <c r="N278" s="113">
        <f t="shared" si="73"/>
        <v>0</v>
      </c>
      <c r="O278" s="113">
        <f t="shared" si="81"/>
        <v>0</v>
      </c>
      <c r="P278" s="108">
        <f t="shared" si="87"/>
        <v>0</v>
      </c>
      <c r="Q278" s="113">
        <f t="shared" si="87"/>
        <v>0</v>
      </c>
      <c r="R278" s="107">
        <f t="shared" si="84"/>
        <v>0</v>
      </c>
      <c r="S278" s="118" t="str">
        <f t="shared" si="82"/>
        <v/>
      </c>
      <c r="T278" s="252"/>
      <c r="U278" s="252"/>
      <c r="V278" s="252"/>
      <c r="W278" s="252"/>
      <c r="X278" s="252"/>
      <c r="Y278" s="252"/>
      <c r="Z278" s="252"/>
      <c r="AA278" s="252"/>
      <c r="AB278" s="252"/>
      <c r="AC278" s="252"/>
      <c r="AD278" s="252"/>
      <c r="AE278" s="252"/>
      <c r="AF278" s="252"/>
    </row>
    <row r="279" spans="1:32" s="119" customFormat="1" ht="13.5" customHeight="1" x14ac:dyDescent="0.3">
      <c r="A279" s="102">
        <f t="shared" si="75"/>
        <v>0</v>
      </c>
      <c r="B279" s="103">
        <f t="shared" si="76"/>
        <v>92955</v>
      </c>
      <c r="C279" s="104">
        <f t="shared" si="77"/>
        <v>254.50277777777779</v>
      </c>
      <c r="D279" s="105">
        <f t="shared" si="67"/>
        <v>254.49691991786449</v>
      </c>
      <c r="E279" s="106">
        <f t="shared" si="68"/>
        <v>0</v>
      </c>
      <c r="F279" s="107">
        <f t="shared" si="69"/>
        <v>0</v>
      </c>
      <c r="G279" s="108">
        <f t="shared" si="83"/>
        <v>0</v>
      </c>
      <c r="H279" s="113">
        <f t="shared" si="78"/>
        <v>0</v>
      </c>
      <c r="I279" s="107">
        <f t="shared" si="79"/>
        <v>0</v>
      </c>
      <c r="J279" s="110">
        <f t="shared" si="80"/>
        <v>255</v>
      </c>
      <c r="K279" s="111">
        <f t="shared" si="70"/>
        <v>1</v>
      </c>
      <c r="L279" s="116">
        <f t="shared" si="71"/>
        <v>12</v>
      </c>
      <c r="M279" s="108">
        <f t="shared" si="72"/>
        <v>0</v>
      </c>
      <c r="N279" s="113">
        <f t="shared" si="73"/>
        <v>0</v>
      </c>
      <c r="O279" s="113">
        <f t="shared" si="81"/>
        <v>0</v>
      </c>
      <c r="P279" s="108">
        <f t="shared" si="87"/>
        <v>0</v>
      </c>
      <c r="Q279" s="113">
        <f t="shared" si="87"/>
        <v>0</v>
      </c>
      <c r="R279" s="107">
        <f t="shared" si="84"/>
        <v>0</v>
      </c>
      <c r="S279" s="118" t="str">
        <f t="shared" si="82"/>
        <v/>
      </c>
      <c r="T279" s="252"/>
      <c r="U279" s="252"/>
      <c r="V279" s="252"/>
      <c r="W279" s="252"/>
      <c r="X279" s="252"/>
      <c r="Y279" s="252"/>
      <c r="Z279" s="252"/>
      <c r="AA279" s="252"/>
      <c r="AB279" s="252"/>
      <c r="AC279" s="252"/>
      <c r="AD279" s="252"/>
      <c r="AE279" s="252"/>
      <c r="AF279" s="252"/>
    </row>
    <row r="280" spans="1:32" s="119" customFormat="1" ht="13.5" customHeight="1" x14ac:dyDescent="0.3">
      <c r="A280" s="102">
        <f t="shared" si="75"/>
        <v>0</v>
      </c>
      <c r="B280" s="103">
        <f t="shared" si="76"/>
        <v>93320</v>
      </c>
      <c r="C280" s="104">
        <f t="shared" si="77"/>
        <v>255.50277777777779</v>
      </c>
      <c r="D280" s="105">
        <f t="shared" si="67"/>
        <v>255.49623545516769</v>
      </c>
      <c r="E280" s="106">
        <f t="shared" si="68"/>
        <v>0</v>
      </c>
      <c r="F280" s="107">
        <f t="shared" si="69"/>
        <v>0</v>
      </c>
      <c r="G280" s="108">
        <f t="shared" si="83"/>
        <v>0</v>
      </c>
      <c r="H280" s="113">
        <f t="shared" si="78"/>
        <v>0</v>
      </c>
      <c r="I280" s="107">
        <f t="shared" si="79"/>
        <v>0</v>
      </c>
      <c r="J280" s="110">
        <f t="shared" si="80"/>
        <v>256</v>
      </c>
      <c r="K280" s="111">
        <f t="shared" si="70"/>
        <v>1</v>
      </c>
      <c r="L280" s="116">
        <f t="shared" si="71"/>
        <v>12</v>
      </c>
      <c r="M280" s="108">
        <f t="shared" si="72"/>
        <v>0</v>
      </c>
      <c r="N280" s="113">
        <f t="shared" si="73"/>
        <v>0</v>
      </c>
      <c r="O280" s="113">
        <f t="shared" si="81"/>
        <v>0</v>
      </c>
      <c r="P280" s="108">
        <f t="shared" si="87"/>
        <v>0</v>
      </c>
      <c r="Q280" s="113">
        <f t="shared" si="87"/>
        <v>0</v>
      </c>
      <c r="R280" s="107">
        <f t="shared" si="84"/>
        <v>0</v>
      </c>
      <c r="S280" s="118" t="str">
        <f t="shared" si="82"/>
        <v/>
      </c>
      <c r="T280" s="252"/>
      <c r="U280" s="252"/>
      <c r="V280" s="252"/>
      <c r="W280" s="252"/>
      <c r="X280" s="252"/>
      <c r="Y280" s="252"/>
      <c r="Z280" s="252"/>
      <c r="AA280" s="252"/>
      <c r="AB280" s="252"/>
      <c r="AC280" s="252"/>
      <c r="AD280" s="252"/>
      <c r="AE280" s="252"/>
      <c r="AF280" s="252"/>
    </row>
    <row r="281" spans="1:32" s="119" customFormat="1" ht="13.5" customHeight="1" x14ac:dyDescent="0.3">
      <c r="A281" s="102">
        <f t="shared" si="75"/>
        <v>0</v>
      </c>
      <c r="B281" s="103">
        <f t="shared" si="76"/>
        <v>93686</v>
      </c>
      <c r="C281" s="104">
        <f t="shared" si="77"/>
        <v>256.50277777777779</v>
      </c>
      <c r="D281" s="105">
        <f t="shared" ref="D281:D344" si="88">(B281-H$5)/365.25</f>
        <v>256.49828884325802</v>
      </c>
      <c r="E281" s="106">
        <f t="shared" ref="E281:E344" si="89">IF(C281&gt;=1,H$9,0)</f>
        <v>0</v>
      </c>
      <c r="F281" s="107">
        <f t="shared" si="69"/>
        <v>0</v>
      </c>
      <c r="G281" s="108">
        <f t="shared" si="83"/>
        <v>0</v>
      </c>
      <c r="H281" s="113">
        <f t="shared" si="78"/>
        <v>0</v>
      </c>
      <c r="I281" s="107">
        <f t="shared" si="79"/>
        <v>0</v>
      </c>
      <c r="J281" s="110">
        <f t="shared" si="80"/>
        <v>257</v>
      </c>
      <c r="K281" s="111">
        <f t="shared" si="70"/>
        <v>1</v>
      </c>
      <c r="L281" s="116">
        <f t="shared" si="71"/>
        <v>12</v>
      </c>
      <c r="M281" s="108">
        <f t="shared" si="72"/>
        <v>0</v>
      </c>
      <c r="N281" s="113">
        <f t="shared" si="73"/>
        <v>0</v>
      </c>
      <c r="O281" s="113">
        <f t="shared" si="81"/>
        <v>0</v>
      </c>
      <c r="P281" s="108">
        <f t="shared" si="87"/>
        <v>0</v>
      </c>
      <c r="Q281" s="113">
        <f t="shared" si="87"/>
        <v>0</v>
      </c>
      <c r="R281" s="107">
        <f t="shared" si="84"/>
        <v>0</v>
      </c>
      <c r="S281" s="118" t="str">
        <f t="shared" si="82"/>
        <v/>
      </c>
      <c r="T281" s="252"/>
      <c r="U281" s="252"/>
      <c r="V281" s="252"/>
      <c r="W281" s="252"/>
      <c r="X281" s="252"/>
      <c r="Y281" s="252"/>
      <c r="Z281" s="252"/>
      <c r="AA281" s="252"/>
      <c r="AB281" s="252"/>
      <c r="AC281" s="252"/>
      <c r="AD281" s="252"/>
      <c r="AE281" s="252"/>
      <c r="AF281" s="252"/>
    </row>
    <row r="282" spans="1:32" s="119" customFormat="1" ht="13.5" customHeight="1" x14ac:dyDescent="0.3">
      <c r="A282" s="102">
        <f t="shared" si="75"/>
        <v>0</v>
      </c>
      <c r="B282" s="103">
        <f t="shared" si="76"/>
        <v>94051</v>
      </c>
      <c r="C282" s="104">
        <f t="shared" si="77"/>
        <v>257.50277777777779</v>
      </c>
      <c r="D282" s="105">
        <f t="shared" si="88"/>
        <v>257.49760438056126</v>
      </c>
      <c r="E282" s="106">
        <f t="shared" si="89"/>
        <v>0</v>
      </c>
      <c r="F282" s="107">
        <f t="shared" ref="F282:F345" si="90">H282-H281</f>
        <v>0</v>
      </c>
      <c r="G282" s="108">
        <f t="shared" si="83"/>
        <v>0</v>
      </c>
      <c r="H282" s="113">
        <f t="shared" si="78"/>
        <v>0</v>
      </c>
      <c r="I282" s="107">
        <f t="shared" si="79"/>
        <v>0</v>
      </c>
      <c r="J282" s="110">
        <f t="shared" si="80"/>
        <v>258</v>
      </c>
      <c r="K282" s="111">
        <f t="shared" ref="K282:K345" si="91">L282/12</f>
        <v>1</v>
      </c>
      <c r="L282" s="116">
        <f t="shared" ref="L282:L345" si="92">MONTH(B283)+12-MONTH(B282)</f>
        <v>12</v>
      </c>
      <c r="M282" s="108">
        <f t="shared" ref="M282:M345" si="93">G282*ROUND((C283-C282)*12,1)</f>
        <v>0</v>
      </c>
      <c r="N282" s="113">
        <f t="shared" ref="N282:N345" si="94">H282*ROUND((C283-C282)*12,1)</f>
        <v>0</v>
      </c>
      <c r="O282" s="113">
        <f t="shared" si="81"/>
        <v>0</v>
      </c>
      <c r="P282" s="108">
        <f t="shared" ref="P282:Q297" si="95">M282+P281</f>
        <v>0</v>
      </c>
      <c r="Q282" s="113">
        <f t="shared" si="95"/>
        <v>0</v>
      </c>
      <c r="R282" s="107">
        <f t="shared" si="84"/>
        <v>0</v>
      </c>
      <c r="S282" s="118" t="str">
        <f t="shared" si="82"/>
        <v/>
      </c>
      <c r="T282" s="252"/>
      <c r="U282" s="252"/>
      <c r="V282" s="252"/>
      <c r="W282" s="252"/>
      <c r="X282" s="252"/>
      <c r="Y282" s="252"/>
      <c r="Z282" s="252"/>
      <c r="AA282" s="252"/>
      <c r="AB282" s="252"/>
      <c r="AC282" s="252"/>
      <c r="AD282" s="252"/>
      <c r="AE282" s="252"/>
      <c r="AF282" s="252"/>
    </row>
    <row r="283" spans="1:32" s="119" customFormat="1" ht="13.5" customHeight="1" x14ac:dyDescent="0.3">
      <c r="A283" s="102">
        <f t="shared" ref="A283:A346" si="96">IF(AND(R283&gt;=0,R282&lt;0),"Cumulative",IF(AND(O283&gt;=0,O282&lt;0),"Monthly",))</f>
        <v>0</v>
      </c>
      <c r="B283" s="103">
        <f t="shared" ref="B283:B346" si="97">DATE(YEAR(B282)+1,7,1)</f>
        <v>94416</v>
      </c>
      <c r="C283" s="104">
        <f t="shared" ref="C283:C346" si="98">C282+K282</f>
        <v>258.50277777777779</v>
      </c>
      <c r="D283" s="105">
        <f t="shared" si="88"/>
        <v>258.49691991786449</v>
      </c>
      <c r="E283" s="106">
        <f t="shared" si="89"/>
        <v>0</v>
      </c>
      <c r="F283" s="107">
        <f t="shared" si="90"/>
        <v>0</v>
      </c>
      <c r="G283" s="108">
        <f t="shared" si="83"/>
        <v>0</v>
      </c>
      <c r="H283" s="113">
        <f t="shared" ref="H283:H346" si="99">H282*(1+E283)</f>
        <v>0</v>
      </c>
      <c r="I283" s="107">
        <f t="shared" ref="I283:I346" si="100">H283-G283</f>
        <v>0</v>
      </c>
      <c r="J283" s="110">
        <f t="shared" ref="J283:J346" si="101">1+J282</f>
        <v>259</v>
      </c>
      <c r="K283" s="111">
        <f t="shared" si="91"/>
        <v>1</v>
      </c>
      <c r="L283" s="116">
        <f t="shared" si="92"/>
        <v>12</v>
      </c>
      <c r="M283" s="108">
        <f t="shared" si="93"/>
        <v>0</v>
      </c>
      <c r="N283" s="113">
        <f t="shared" si="94"/>
        <v>0</v>
      </c>
      <c r="O283" s="113">
        <f t="shared" ref="O283:O346" si="102">N283-M283</f>
        <v>0</v>
      </c>
      <c r="P283" s="108">
        <f t="shared" si="95"/>
        <v>0</v>
      </c>
      <c r="Q283" s="113">
        <f t="shared" si="95"/>
        <v>0</v>
      </c>
      <c r="R283" s="107">
        <f t="shared" si="84"/>
        <v>0</v>
      </c>
      <c r="S283" s="118" t="str">
        <f t="shared" ref="S283:S346" si="103">IF(A283&gt;0,A283,"")</f>
        <v/>
      </c>
      <c r="T283" s="252"/>
      <c r="U283" s="252"/>
      <c r="V283" s="252"/>
      <c r="W283" s="252"/>
      <c r="X283" s="252"/>
      <c r="Y283" s="252"/>
      <c r="Z283" s="252"/>
      <c r="AA283" s="252"/>
      <c r="AB283" s="252"/>
      <c r="AC283" s="252"/>
      <c r="AD283" s="252"/>
      <c r="AE283" s="252"/>
      <c r="AF283" s="252"/>
    </row>
    <row r="284" spans="1:32" s="119" customFormat="1" ht="13.5" customHeight="1" x14ac:dyDescent="0.3">
      <c r="A284" s="102">
        <f t="shared" si="96"/>
        <v>0</v>
      </c>
      <c r="B284" s="103">
        <f t="shared" si="97"/>
        <v>94781</v>
      </c>
      <c r="C284" s="104">
        <f t="shared" si="98"/>
        <v>259.50277777777779</v>
      </c>
      <c r="D284" s="105">
        <f t="shared" si="88"/>
        <v>259.49623545516772</v>
      </c>
      <c r="E284" s="106">
        <f t="shared" si="89"/>
        <v>0</v>
      </c>
      <c r="F284" s="107">
        <f t="shared" si="90"/>
        <v>0</v>
      </c>
      <c r="G284" s="108">
        <f t="shared" ref="G284:G347" si="104">G283</f>
        <v>0</v>
      </c>
      <c r="H284" s="113">
        <f t="shared" si="99"/>
        <v>0</v>
      </c>
      <c r="I284" s="107">
        <f t="shared" si="100"/>
        <v>0</v>
      </c>
      <c r="J284" s="110">
        <f t="shared" si="101"/>
        <v>260</v>
      </c>
      <c r="K284" s="111">
        <f t="shared" si="91"/>
        <v>1</v>
      </c>
      <c r="L284" s="116">
        <f t="shared" si="92"/>
        <v>12</v>
      </c>
      <c r="M284" s="108">
        <f t="shared" si="93"/>
        <v>0</v>
      </c>
      <c r="N284" s="113">
        <f t="shared" si="94"/>
        <v>0</v>
      </c>
      <c r="O284" s="113">
        <f t="shared" si="102"/>
        <v>0</v>
      </c>
      <c r="P284" s="108">
        <f t="shared" si="95"/>
        <v>0</v>
      </c>
      <c r="Q284" s="113">
        <f t="shared" si="95"/>
        <v>0</v>
      </c>
      <c r="R284" s="107">
        <f t="shared" ref="R284:R347" si="105">Q284-P284</f>
        <v>0</v>
      </c>
      <c r="S284" s="118" t="str">
        <f t="shared" si="103"/>
        <v/>
      </c>
      <c r="T284" s="252"/>
      <c r="U284" s="252"/>
      <c r="V284" s="252"/>
      <c r="W284" s="252"/>
      <c r="X284" s="252"/>
      <c r="Y284" s="252"/>
      <c r="Z284" s="252"/>
      <c r="AA284" s="252"/>
      <c r="AB284" s="252"/>
      <c r="AC284" s="252"/>
      <c r="AD284" s="252"/>
      <c r="AE284" s="252"/>
      <c r="AF284" s="252"/>
    </row>
    <row r="285" spans="1:32" s="119" customFormat="1" ht="13.5" customHeight="1" x14ac:dyDescent="0.3">
      <c r="A285" s="102">
        <f t="shared" si="96"/>
        <v>0</v>
      </c>
      <c r="B285" s="103">
        <f t="shared" si="97"/>
        <v>95147</v>
      </c>
      <c r="C285" s="104">
        <f t="shared" si="98"/>
        <v>260.50277777777779</v>
      </c>
      <c r="D285" s="105">
        <f t="shared" si="88"/>
        <v>260.49828884325802</v>
      </c>
      <c r="E285" s="106">
        <f t="shared" si="89"/>
        <v>0</v>
      </c>
      <c r="F285" s="107">
        <f t="shared" si="90"/>
        <v>0</v>
      </c>
      <c r="G285" s="108">
        <f t="shared" si="104"/>
        <v>0</v>
      </c>
      <c r="H285" s="113">
        <f t="shared" si="99"/>
        <v>0</v>
      </c>
      <c r="I285" s="107">
        <f t="shared" si="100"/>
        <v>0</v>
      </c>
      <c r="J285" s="110">
        <f t="shared" si="101"/>
        <v>261</v>
      </c>
      <c r="K285" s="111">
        <f t="shared" si="91"/>
        <v>1</v>
      </c>
      <c r="L285" s="116">
        <f t="shared" si="92"/>
        <v>12</v>
      </c>
      <c r="M285" s="108">
        <f t="shared" si="93"/>
        <v>0</v>
      </c>
      <c r="N285" s="113">
        <f t="shared" si="94"/>
        <v>0</v>
      </c>
      <c r="O285" s="113">
        <f t="shared" si="102"/>
        <v>0</v>
      </c>
      <c r="P285" s="108">
        <f t="shared" si="95"/>
        <v>0</v>
      </c>
      <c r="Q285" s="113">
        <f t="shared" si="95"/>
        <v>0</v>
      </c>
      <c r="R285" s="107">
        <f t="shared" si="105"/>
        <v>0</v>
      </c>
      <c r="S285" s="118" t="str">
        <f t="shared" si="103"/>
        <v/>
      </c>
      <c r="T285" s="252"/>
      <c r="U285" s="252"/>
      <c r="V285" s="252"/>
      <c r="W285" s="252"/>
      <c r="X285" s="252"/>
      <c r="Y285" s="252"/>
      <c r="Z285" s="252"/>
      <c r="AA285" s="252"/>
      <c r="AB285" s="252"/>
      <c r="AC285" s="252"/>
      <c r="AD285" s="252"/>
      <c r="AE285" s="252"/>
      <c r="AF285" s="252"/>
    </row>
    <row r="286" spans="1:32" s="119" customFormat="1" ht="13.5" customHeight="1" x14ac:dyDescent="0.3">
      <c r="A286" s="102">
        <f t="shared" si="96"/>
        <v>0</v>
      </c>
      <c r="B286" s="103">
        <f t="shared" si="97"/>
        <v>95512</v>
      </c>
      <c r="C286" s="104">
        <f t="shared" si="98"/>
        <v>261.50277777777779</v>
      </c>
      <c r="D286" s="105">
        <f t="shared" si="88"/>
        <v>261.49760438056126</v>
      </c>
      <c r="E286" s="106">
        <f t="shared" si="89"/>
        <v>0</v>
      </c>
      <c r="F286" s="107">
        <f t="shared" si="90"/>
        <v>0</v>
      </c>
      <c r="G286" s="108">
        <f t="shared" si="104"/>
        <v>0</v>
      </c>
      <c r="H286" s="113">
        <f t="shared" si="99"/>
        <v>0</v>
      </c>
      <c r="I286" s="107">
        <f t="shared" si="100"/>
        <v>0</v>
      </c>
      <c r="J286" s="110">
        <f t="shared" si="101"/>
        <v>262</v>
      </c>
      <c r="K286" s="111">
        <f t="shared" si="91"/>
        <v>1</v>
      </c>
      <c r="L286" s="116">
        <f t="shared" si="92"/>
        <v>12</v>
      </c>
      <c r="M286" s="108">
        <f t="shared" si="93"/>
        <v>0</v>
      </c>
      <c r="N286" s="113">
        <f t="shared" si="94"/>
        <v>0</v>
      </c>
      <c r="O286" s="113">
        <f t="shared" si="102"/>
        <v>0</v>
      </c>
      <c r="P286" s="108">
        <f t="shared" si="95"/>
        <v>0</v>
      </c>
      <c r="Q286" s="113">
        <f t="shared" si="95"/>
        <v>0</v>
      </c>
      <c r="R286" s="107">
        <f t="shared" si="105"/>
        <v>0</v>
      </c>
      <c r="S286" s="118" t="str">
        <f t="shared" si="103"/>
        <v/>
      </c>
      <c r="T286" s="252"/>
      <c r="U286" s="252"/>
      <c r="V286" s="252"/>
      <c r="W286" s="252"/>
      <c r="X286" s="252"/>
      <c r="Y286" s="252"/>
      <c r="Z286" s="252"/>
      <c r="AA286" s="252"/>
      <c r="AB286" s="252"/>
      <c r="AC286" s="252"/>
      <c r="AD286" s="252"/>
      <c r="AE286" s="252"/>
      <c r="AF286" s="252"/>
    </row>
    <row r="287" spans="1:32" s="119" customFormat="1" ht="13.5" customHeight="1" x14ac:dyDescent="0.3">
      <c r="A287" s="102">
        <f t="shared" si="96"/>
        <v>0</v>
      </c>
      <c r="B287" s="103">
        <f t="shared" si="97"/>
        <v>95877</v>
      </c>
      <c r="C287" s="104">
        <f t="shared" si="98"/>
        <v>262.50277777777779</v>
      </c>
      <c r="D287" s="105">
        <f t="shared" si="88"/>
        <v>262.49691991786449</v>
      </c>
      <c r="E287" s="106">
        <f t="shared" si="89"/>
        <v>0</v>
      </c>
      <c r="F287" s="107">
        <f t="shared" si="90"/>
        <v>0</v>
      </c>
      <c r="G287" s="108">
        <f t="shared" si="104"/>
        <v>0</v>
      </c>
      <c r="H287" s="113">
        <f t="shared" si="99"/>
        <v>0</v>
      </c>
      <c r="I287" s="107">
        <f t="shared" si="100"/>
        <v>0</v>
      </c>
      <c r="J287" s="110">
        <f t="shared" si="101"/>
        <v>263</v>
      </c>
      <c r="K287" s="111">
        <f t="shared" si="91"/>
        <v>1</v>
      </c>
      <c r="L287" s="116">
        <f t="shared" si="92"/>
        <v>12</v>
      </c>
      <c r="M287" s="108">
        <f t="shared" si="93"/>
        <v>0</v>
      </c>
      <c r="N287" s="113">
        <f t="shared" si="94"/>
        <v>0</v>
      </c>
      <c r="O287" s="113">
        <f t="shared" si="102"/>
        <v>0</v>
      </c>
      <c r="P287" s="108">
        <f t="shared" si="95"/>
        <v>0</v>
      </c>
      <c r="Q287" s="113">
        <f t="shared" si="95"/>
        <v>0</v>
      </c>
      <c r="R287" s="107">
        <f t="shared" si="105"/>
        <v>0</v>
      </c>
      <c r="S287" s="118" t="str">
        <f t="shared" si="103"/>
        <v/>
      </c>
      <c r="T287" s="252"/>
      <c r="U287" s="252"/>
      <c r="V287" s="252"/>
      <c r="W287" s="252"/>
      <c r="X287" s="252"/>
      <c r="Y287" s="252"/>
      <c r="Z287" s="252"/>
      <c r="AA287" s="252"/>
      <c r="AB287" s="252"/>
      <c r="AC287" s="252"/>
      <c r="AD287" s="252"/>
      <c r="AE287" s="252"/>
      <c r="AF287" s="252"/>
    </row>
    <row r="288" spans="1:32" s="119" customFormat="1" ht="13.5" customHeight="1" x14ac:dyDescent="0.3">
      <c r="A288" s="102">
        <f t="shared" si="96"/>
        <v>0</v>
      </c>
      <c r="B288" s="103">
        <f t="shared" si="97"/>
        <v>96242</v>
      </c>
      <c r="C288" s="104">
        <f t="shared" si="98"/>
        <v>263.50277777777779</v>
      </c>
      <c r="D288" s="105">
        <f t="shared" si="88"/>
        <v>263.49623545516772</v>
      </c>
      <c r="E288" s="106">
        <f t="shared" si="89"/>
        <v>0</v>
      </c>
      <c r="F288" s="107">
        <f t="shared" si="90"/>
        <v>0</v>
      </c>
      <c r="G288" s="108">
        <f t="shared" si="104"/>
        <v>0</v>
      </c>
      <c r="H288" s="113">
        <f t="shared" si="99"/>
        <v>0</v>
      </c>
      <c r="I288" s="107">
        <f t="shared" si="100"/>
        <v>0</v>
      </c>
      <c r="J288" s="110">
        <f t="shared" si="101"/>
        <v>264</v>
      </c>
      <c r="K288" s="111">
        <f t="shared" si="91"/>
        <v>1</v>
      </c>
      <c r="L288" s="116">
        <f t="shared" si="92"/>
        <v>12</v>
      </c>
      <c r="M288" s="108">
        <f t="shared" si="93"/>
        <v>0</v>
      </c>
      <c r="N288" s="113">
        <f t="shared" si="94"/>
        <v>0</v>
      </c>
      <c r="O288" s="113">
        <f t="shared" si="102"/>
        <v>0</v>
      </c>
      <c r="P288" s="108">
        <f t="shared" si="95"/>
        <v>0</v>
      </c>
      <c r="Q288" s="113">
        <f t="shared" si="95"/>
        <v>0</v>
      </c>
      <c r="R288" s="107">
        <f t="shared" si="105"/>
        <v>0</v>
      </c>
      <c r="S288" s="118" t="str">
        <f t="shared" si="103"/>
        <v/>
      </c>
      <c r="T288" s="252"/>
      <c r="U288" s="252"/>
      <c r="V288" s="252"/>
      <c r="W288" s="252"/>
      <c r="X288" s="252"/>
      <c r="Y288" s="252"/>
      <c r="Z288" s="252"/>
      <c r="AA288" s="252"/>
      <c r="AB288" s="252"/>
      <c r="AC288" s="252"/>
      <c r="AD288" s="252"/>
      <c r="AE288" s="252"/>
      <c r="AF288" s="252"/>
    </row>
    <row r="289" spans="1:32" s="119" customFormat="1" ht="13.5" customHeight="1" x14ac:dyDescent="0.3">
      <c r="A289" s="102">
        <f t="shared" si="96"/>
        <v>0</v>
      </c>
      <c r="B289" s="103">
        <f t="shared" si="97"/>
        <v>96608</v>
      </c>
      <c r="C289" s="104">
        <f t="shared" si="98"/>
        <v>264.50277777777779</v>
      </c>
      <c r="D289" s="105">
        <f t="shared" si="88"/>
        <v>264.49828884325802</v>
      </c>
      <c r="E289" s="106">
        <f t="shared" si="89"/>
        <v>0</v>
      </c>
      <c r="F289" s="107">
        <f t="shared" si="90"/>
        <v>0</v>
      </c>
      <c r="G289" s="108">
        <f t="shared" si="104"/>
        <v>0</v>
      </c>
      <c r="H289" s="113">
        <f t="shared" si="99"/>
        <v>0</v>
      </c>
      <c r="I289" s="107">
        <f t="shared" si="100"/>
        <v>0</v>
      </c>
      <c r="J289" s="110">
        <f t="shared" si="101"/>
        <v>265</v>
      </c>
      <c r="K289" s="111">
        <f t="shared" si="91"/>
        <v>1</v>
      </c>
      <c r="L289" s="116">
        <f t="shared" si="92"/>
        <v>12</v>
      </c>
      <c r="M289" s="108">
        <f t="shared" si="93"/>
        <v>0</v>
      </c>
      <c r="N289" s="113">
        <f t="shared" si="94"/>
        <v>0</v>
      </c>
      <c r="O289" s="113">
        <f t="shared" si="102"/>
        <v>0</v>
      </c>
      <c r="P289" s="108">
        <f t="shared" si="95"/>
        <v>0</v>
      </c>
      <c r="Q289" s="113">
        <f t="shared" si="95"/>
        <v>0</v>
      </c>
      <c r="R289" s="107">
        <f t="shared" si="105"/>
        <v>0</v>
      </c>
      <c r="S289" s="118" t="str">
        <f t="shared" si="103"/>
        <v/>
      </c>
      <c r="T289" s="252"/>
      <c r="U289" s="252"/>
      <c r="V289" s="252"/>
      <c r="W289" s="252"/>
      <c r="X289" s="252"/>
      <c r="Y289" s="252"/>
      <c r="Z289" s="252"/>
      <c r="AA289" s="252"/>
      <c r="AB289" s="252"/>
      <c r="AC289" s="252"/>
      <c r="AD289" s="252"/>
      <c r="AE289" s="252"/>
      <c r="AF289" s="252"/>
    </row>
    <row r="290" spans="1:32" s="119" customFormat="1" ht="13.5" customHeight="1" x14ac:dyDescent="0.3">
      <c r="A290" s="102">
        <f t="shared" si="96"/>
        <v>0</v>
      </c>
      <c r="B290" s="103">
        <f t="shared" si="97"/>
        <v>96973</v>
      </c>
      <c r="C290" s="104">
        <f t="shared" si="98"/>
        <v>265.50277777777779</v>
      </c>
      <c r="D290" s="105">
        <f t="shared" si="88"/>
        <v>265.49760438056126</v>
      </c>
      <c r="E290" s="106">
        <f t="shared" si="89"/>
        <v>0</v>
      </c>
      <c r="F290" s="107">
        <f t="shared" si="90"/>
        <v>0</v>
      </c>
      <c r="G290" s="108">
        <f t="shared" si="104"/>
        <v>0</v>
      </c>
      <c r="H290" s="113">
        <f t="shared" si="99"/>
        <v>0</v>
      </c>
      <c r="I290" s="107">
        <f t="shared" si="100"/>
        <v>0</v>
      </c>
      <c r="J290" s="110">
        <f t="shared" si="101"/>
        <v>266</v>
      </c>
      <c r="K290" s="111">
        <f t="shared" si="91"/>
        <v>1</v>
      </c>
      <c r="L290" s="116">
        <f t="shared" si="92"/>
        <v>12</v>
      </c>
      <c r="M290" s="108">
        <f t="shared" si="93"/>
        <v>0</v>
      </c>
      <c r="N290" s="113">
        <f t="shared" si="94"/>
        <v>0</v>
      </c>
      <c r="O290" s="113">
        <f t="shared" si="102"/>
        <v>0</v>
      </c>
      <c r="P290" s="108">
        <f t="shared" si="95"/>
        <v>0</v>
      </c>
      <c r="Q290" s="113">
        <f t="shared" si="95"/>
        <v>0</v>
      </c>
      <c r="R290" s="107">
        <f t="shared" si="105"/>
        <v>0</v>
      </c>
      <c r="S290" s="118" t="str">
        <f t="shared" si="103"/>
        <v/>
      </c>
      <c r="T290" s="252"/>
      <c r="U290" s="252"/>
      <c r="V290" s="252"/>
      <c r="W290" s="252"/>
      <c r="X290" s="252"/>
      <c r="Y290" s="252"/>
      <c r="Z290" s="252"/>
      <c r="AA290" s="252"/>
      <c r="AB290" s="252"/>
      <c r="AC290" s="252"/>
      <c r="AD290" s="252"/>
      <c r="AE290" s="252"/>
      <c r="AF290" s="252"/>
    </row>
    <row r="291" spans="1:32" s="119" customFormat="1" ht="13.5" customHeight="1" x14ac:dyDescent="0.3">
      <c r="A291" s="102">
        <f t="shared" si="96"/>
        <v>0</v>
      </c>
      <c r="B291" s="103">
        <f t="shared" si="97"/>
        <v>97338</v>
      </c>
      <c r="C291" s="104">
        <f t="shared" si="98"/>
        <v>266.50277777777779</v>
      </c>
      <c r="D291" s="105">
        <f t="shared" si="88"/>
        <v>266.49691991786449</v>
      </c>
      <c r="E291" s="106">
        <f t="shared" si="89"/>
        <v>0</v>
      </c>
      <c r="F291" s="107">
        <f t="shared" si="90"/>
        <v>0</v>
      </c>
      <c r="G291" s="108">
        <f t="shared" si="104"/>
        <v>0</v>
      </c>
      <c r="H291" s="113">
        <f t="shared" si="99"/>
        <v>0</v>
      </c>
      <c r="I291" s="107">
        <f t="shared" si="100"/>
        <v>0</v>
      </c>
      <c r="J291" s="110">
        <f t="shared" si="101"/>
        <v>267</v>
      </c>
      <c r="K291" s="111">
        <f t="shared" si="91"/>
        <v>1</v>
      </c>
      <c r="L291" s="116">
        <f t="shared" si="92"/>
        <v>12</v>
      </c>
      <c r="M291" s="108">
        <f t="shared" si="93"/>
        <v>0</v>
      </c>
      <c r="N291" s="113">
        <f t="shared" si="94"/>
        <v>0</v>
      </c>
      <c r="O291" s="113">
        <f t="shared" si="102"/>
        <v>0</v>
      </c>
      <c r="P291" s="108">
        <f t="shared" si="95"/>
        <v>0</v>
      </c>
      <c r="Q291" s="113">
        <f t="shared" si="95"/>
        <v>0</v>
      </c>
      <c r="R291" s="107">
        <f t="shared" si="105"/>
        <v>0</v>
      </c>
      <c r="S291" s="118" t="str">
        <f t="shared" si="103"/>
        <v/>
      </c>
      <c r="T291" s="252"/>
      <c r="U291" s="252"/>
      <c r="V291" s="252"/>
      <c r="W291" s="252"/>
      <c r="X291" s="252"/>
      <c r="Y291" s="252"/>
      <c r="Z291" s="252"/>
      <c r="AA291" s="252"/>
      <c r="AB291" s="252"/>
      <c r="AC291" s="252"/>
      <c r="AD291" s="252"/>
      <c r="AE291" s="252"/>
      <c r="AF291" s="252"/>
    </row>
    <row r="292" spans="1:32" s="119" customFormat="1" ht="13.5" customHeight="1" x14ac:dyDescent="0.3">
      <c r="A292" s="102">
        <f t="shared" si="96"/>
        <v>0</v>
      </c>
      <c r="B292" s="103">
        <f t="shared" si="97"/>
        <v>97703</v>
      </c>
      <c r="C292" s="104">
        <f t="shared" si="98"/>
        <v>267.50277777777779</v>
      </c>
      <c r="D292" s="105">
        <f t="shared" si="88"/>
        <v>267.49623545516772</v>
      </c>
      <c r="E292" s="106">
        <f t="shared" si="89"/>
        <v>0</v>
      </c>
      <c r="F292" s="107">
        <f t="shared" si="90"/>
        <v>0</v>
      </c>
      <c r="G292" s="108">
        <f t="shared" si="104"/>
        <v>0</v>
      </c>
      <c r="H292" s="113">
        <f t="shared" si="99"/>
        <v>0</v>
      </c>
      <c r="I292" s="107">
        <f t="shared" si="100"/>
        <v>0</v>
      </c>
      <c r="J292" s="110">
        <f t="shared" si="101"/>
        <v>268</v>
      </c>
      <c r="K292" s="111">
        <f t="shared" si="91"/>
        <v>1</v>
      </c>
      <c r="L292" s="116">
        <f t="shared" si="92"/>
        <v>12</v>
      </c>
      <c r="M292" s="108">
        <f t="shared" si="93"/>
        <v>0</v>
      </c>
      <c r="N292" s="113">
        <f t="shared" si="94"/>
        <v>0</v>
      </c>
      <c r="O292" s="113">
        <f t="shared" si="102"/>
        <v>0</v>
      </c>
      <c r="P292" s="108">
        <f t="shared" si="95"/>
        <v>0</v>
      </c>
      <c r="Q292" s="113">
        <f t="shared" si="95"/>
        <v>0</v>
      </c>
      <c r="R292" s="107">
        <f t="shared" si="105"/>
        <v>0</v>
      </c>
      <c r="S292" s="118" t="str">
        <f t="shared" si="103"/>
        <v/>
      </c>
      <c r="T292" s="252"/>
      <c r="U292" s="252"/>
      <c r="V292" s="252"/>
      <c r="W292" s="252"/>
      <c r="X292" s="252"/>
      <c r="Y292" s="252"/>
      <c r="Z292" s="252"/>
      <c r="AA292" s="252"/>
      <c r="AB292" s="252"/>
      <c r="AC292" s="252"/>
      <c r="AD292" s="252"/>
      <c r="AE292" s="252"/>
      <c r="AF292" s="252"/>
    </row>
    <row r="293" spans="1:32" s="119" customFormat="1" ht="13.5" customHeight="1" x14ac:dyDescent="0.3">
      <c r="A293" s="102">
        <f t="shared" si="96"/>
        <v>0</v>
      </c>
      <c r="B293" s="103">
        <f t="shared" si="97"/>
        <v>98069</v>
      </c>
      <c r="C293" s="104">
        <f t="shared" si="98"/>
        <v>268.50277777777779</v>
      </c>
      <c r="D293" s="105">
        <f t="shared" si="88"/>
        <v>268.49828884325802</v>
      </c>
      <c r="E293" s="106">
        <f t="shared" si="89"/>
        <v>0</v>
      </c>
      <c r="F293" s="107">
        <f t="shared" si="90"/>
        <v>0</v>
      </c>
      <c r="G293" s="108">
        <f t="shared" si="104"/>
        <v>0</v>
      </c>
      <c r="H293" s="113">
        <f t="shared" si="99"/>
        <v>0</v>
      </c>
      <c r="I293" s="107">
        <f t="shared" si="100"/>
        <v>0</v>
      </c>
      <c r="J293" s="110">
        <f t="shared" si="101"/>
        <v>269</v>
      </c>
      <c r="K293" s="111">
        <f t="shared" si="91"/>
        <v>1</v>
      </c>
      <c r="L293" s="116">
        <f t="shared" si="92"/>
        <v>12</v>
      </c>
      <c r="M293" s="108">
        <f t="shared" si="93"/>
        <v>0</v>
      </c>
      <c r="N293" s="113">
        <f t="shared" si="94"/>
        <v>0</v>
      </c>
      <c r="O293" s="113">
        <f t="shared" si="102"/>
        <v>0</v>
      </c>
      <c r="P293" s="108">
        <f t="shared" si="95"/>
        <v>0</v>
      </c>
      <c r="Q293" s="113">
        <f t="shared" si="95"/>
        <v>0</v>
      </c>
      <c r="R293" s="107">
        <f t="shared" si="105"/>
        <v>0</v>
      </c>
      <c r="S293" s="118" t="str">
        <f t="shared" si="103"/>
        <v/>
      </c>
      <c r="T293" s="252"/>
      <c r="U293" s="252"/>
      <c r="V293" s="252"/>
      <c r="W293" s="252"/>
      <c r="X293" s="252"/>
      <c r="Y293" s="252"/>
      <c r="Z293" s="252"/>
      <c r="AA293" s="252"/>
      <c r="AB293" s="252"/>
      <c r="AC293" s="252"/>
      <c r="AD293" s="252"/>
      <c r="AE293" s="252"/>
      <c r="AF293" s="252"/>
    </row>
    <row r="294" spans="1:32" s="119" customFormat="1" ht="13.5" customHeight="1" x14ac:dyDescent="0.3">
      <c r="A294" s="102">
        <f t="shared" si="96"/>
        <v>0</v>
      </c>
      <c r="B294" s="103">
        <f t="shared" si="97"/>
        <v>98434</v>
      </c>
      <c r="C294" s="104">
        <f t="shared" si="98"/>
        <v>269.50277777777779</v>
      </c>
      <c r="D294" s="105">
        <f t="shared" si="88"/>
        <v>269.49760438056126</v>
      </c>
      <c r="E294" s="106">
        <f t="shared" si="89"/>
        <v>0</v>
      </c>
      <c r="F294" s="107">
        <f t="shared" si="90"/>
        <v>0</v>
      </c>
      <c r="G294" s="108">
        <f t="shared" si="104"/>
        <v>0</v>
      </c>
      <c r="H294" s="113">
        <f t="shared" si="99"/>
        <v>0</v>
      </c>
      <c r="I294" s="107">
        <f t="shared" si="100"/>
        <v>0</v>
      </c>
      <c r="J294" s="110">
        <f t="shared" si="101"/>
        <v>270</v>
      </c>
      <c r="K294" s="111">
        <f t="shared" si="91"/>
        <v>1</v>
      </c>
      <c r="L294" s="116">
        <f t="shared" si="92"/>
        <v>12</v>
      </c>
      <c r="M294" s="108">
        <f t="shared" si="93"/>
        <v>0</v>
      </c>
      <c r="N294" s="113">
        <f t="shared" si="94"/>
        <v>0</v>
      </c>
      <c r="O294" s="113">
        <f t="shared" si="102"/>
        <v>0</v>
      </c>
      <c r="P294" s="108">
        <f t="shared" si="95"/>
        <v>0</v>
      </c>
      <c r="Q294" s="113">
        <f t="shared" si="95"/>
        <v>0</v>
      </c>
      <c r="R294" s="107">
        <f t="shared" si="105"/>
        <v>0</v>
      </c>
      <c r="S294" s="118" t="str">
        <f t="shared" si="103"/>
        <v/>
      </c>
      <c r="T294" s="252"/>
      <c r="U294" s="252"/>
      <c r="V294" s="252"/>
      <c r="W294" s="252"/>
      <c r="X294" s="252"/>
      <c r="Y294" s="252"/>
      <c r="Z294" s="252"/>
      <c r="AA294" s="252"/>
      <c r="AB294" s="252"/>
      <c r="AC294" s="252"/>
      <c r="AD294" s="252"/>
      <c r="AE294" s="252"/>
      <c r="AF294" s="252"/>
    </row>
    <row r="295" spans="1:32" s="119" customFormat="1" ht="13.5" customHeight="1" x14ac:dyDescent="0.3">
      <c r="A295" s="102">
        <f t="shared" si="96"/>
        <v>0</v>
      </c>
      <c r="B295" s="103">
        <f t="shared" si="97"/>
        <v>98799</v>
      </c>
      <c r="C295" s="104">
        <f t="shared" si="98"/>
        <v>270.50277777777779</v>
      </c>
      <c r="D295" s="105">
        <f t="shared" si="88"/>
        <v>270.49691991786449</v>
      </c>
      <c r="E295" s="106">
        <f t="shared" si="89"/>
        <v>0</v>
      </c>
      <c r="F295" s="107">
        <f t="shared" si="90"/>
        <v>0</v>
      </c>
      <c r="G295" s="108">
        <f t="shared" si="104"/>
        <v>0</v>
      </c>
      <c r="H295" s="113">
        <f t="shared" si="99"/>
        <v>0</v>
      </c>
      <c r="I295" s="107">
        <f t="shared" si="100"/>
        <v>0</v>
      </c>
      <c r="J295" s="110">
        <f t="shared" si="101"/>
        <v>271</v>
      </c>
      <c r="K295" s="111">
        <f t="shared" si="91"/>
        <v>1</v>
      </c>
      <c r="L295" s="116">
        <f t="shared" si="92"/>
        <v>12</v>
      </c>
      <c r="M295" s="108">
        <f t="shared" si="93"/>
        <v>0</v>
      </c>
      <c r="N295" s="113">
        <f t="shared" si="94"/>
        <v>0</v>
      </c>
      <c r="O295" s="113">
        <f t="shared" si="102"/>
        <v>0</v>
      </c>
      <c r="P295" s="108">
        <f t="shared" si="95"/>
        <v>0</v>
      </c>
      <c r="Q295" s="113">
        <f t="shared" si="95"/>
        <v>0</v>
      </c>
      <c r="R295" s="107">
        <f t="shared" si="105"/>
        <v>0</v>
      </c>
      <c r="S295" s="118" t="str">
        <f t="shared" si="103"/>
        <v/>
      </c>
      <c r="T295" s="252"/>
      <c r="U295" s="252"/>
      <c r="V295" s="252"/>
      <c r="W295" s="252"/>
      <c r="X295" s="252"/>
      <c r="Y295" s="252"/>
      <c r="Z295" s="252"/>
      <c r="AA295" s="252"/>
      <c r="AB295" s="252"/>
      <c r="AC295" s="252"/>
      <c r="AD295" s="252"/>
      <c r="AE295" s="252"/>
      <c r="AF295" s="252"/>
    </row>
    <row r="296" spans="1:32" s="119" customFormat="1" ht="13.5" customHeight="1" x14ac:dyDescent="0.3">
      <c r="A296" s="102">
        <f t="shared" si="96"/>
        <v>0</v>
      </c>
      <c r="B296" s="103">
        <f t="shared" si="97"/>
        <v>99164</v>
      </c>
      <c r="C296" s="104">
        <f t="shared" si="98"/>
        <v>271.50277777777779</v>
      </c>
      <c r="D296" s="105">
        <f t="shared" si="88"/>
        <v>271.49623545516772</v>
      </c>
      <c r="E296" s="106">
        <f t="shared" si="89"/>
        <v>0</v>
      </c>
      <c r="F296" s="107">
        <f t="shared" si="90"/>
        <v>0</v>
      </c>
      <c r="G296" s="108">
        <f t="shared" si="104"/>
        <v>0</v>
      </c>
      <c r="H296" s="113">
        <f t="shared" si="99"/>
        <v>0</v>
      </c>
      <c r="I296" s="107">
        <f t="shared" si="100"/>
        <v>0</v>
      </c>
      <c r="J296" s="110">
        <f t="shared" si="101"/>
        <v>272</v>
      </c>
      <c r="K296" s="111">
        <f t="shared" si="91"/>
        <v>1</v>
      </c>
      <c r="L296" s="116">
        <f t="shared" si="92"/>
        <v>12</v>
      </c>
      <c r="M296" s="108">
        <f t="shared" si="93"/>
        <v>0</v>
      </c>
      <c r="N296" s="113">
        <f t="shared" si="94"/>
        <v>0</v>
      </c>
      <c r="O296" s="113">
        <f t="shared" si="102"/>
        <v>0</v>
      </c>
      <c r="P296" s="108">
        <f t="shared" si="95"/>
        <v>0</v>
      </c>
      <c r="Q296" s="113">
        <f t="shared" si="95"/>
        <v>0</v>
      </c>
      <c r="R296" s="107">
        <f t="shared" si="105"/>
        <v>0</v>
      </c>
      <c r="S296" s="118" t="str">
        <f t="shared" si="103"/>
        <v/>
      </c>
      <c r="T296" s="252"/>
      <c r="U296" s="252"/>
      <c r="V296" s="252"/>
      <c r="W296" s="252"/>
      <c r="X296" s="252"/>
      <c r="Y296" s="252"/>
      <c r="Z296" s="252"/>
      <c r="AA296" s="252"/>
      <c r="AB296" s="252"/>
      <c r="AC296" s="252"/>
      <c r="AD296" s="252"/>
      <c r="AE296" s="252"/>
      <c r="AF296" s="252"/>
    </row>
    <row r="297" spans="1:32" s="119" customFormat="1" ht="13.5" customHeight="1" x14ac:dyDescent="0.3">
      <c r="A297" s="102">
        <f t="shared" si="96"/>
        <v>0</v>
      </c>
      <c r="B297" s="103">
        <f t="shared" si="97"/>
        <v>99530</v>
      </c>
      <c r="C297" s="104">
        <f t="shared" si="98"/>
        <v>272.50277777777779</v>
      </c>
      <c r="D297" s="105">
        <f t="shared" si="88"/>
        <v>272.49828884325802</v>
      </c>
      <c r="E297" s="106">
        <f t="shared" si="89"/>
        <v>0</v>
      </c>
      <c r="F297" s="107">
        <f t="shared" si="90"/>
        <v>0</v>
      </c>
      <c r="G297" s="108">
        <f t="shared" si="104"/>
        <v>0</v>
      </c>
      <c r="H297" s="113">
        <f t="shared" si="99"/>
        <v>0</v>
      </c>
      <c r="I297" s="107">
        <f t="shared" si="100"/>
        <v>0</v>
      </c>
      <c r="J297" s="110">
        <f t="shared" si="101"/>
        <v>273</v>
      </c>
      <c r="K297" s="111">
        <f t="shared" si="91"/>
        <v>1</v>
      </c>
      <c r="L297" s="116">
        <f t="shared" si="92"/>
        <v>12</v>
      </c>
      <c r="M297" s="108">
        <f t="shared" si="93"/>
        <v>0</v>
      </c>
      <c r="N297" s="113">
        <f t="shared" si="94"/>
        <v>0</v>
      </c>
      <c r="O297" s="113">
        <f t="shared" si="102"/>
        <v>0</v>
      </c>
      <c r="P297" s="108">
        <f t="shared" si="95"/>
        <v>0</v>
      </c>
      <c r="Q297" s="113">
        <f t="shared" si="95"/>
        <v>0</v>
      </c>
      <c r="R297" s="107">
        <f t="shared" si="105"/>
        <v>0</v>
      </c>
      <c r="S297" s="118" t="str">
        <f t="shared" si="103"/>
        <v/>
      </c>
      <c r="T297" s="252"/>
      <c r="U297" s="252"/>
      <c r="V297" s="252"/>
      <c r="W297" s="252"/>
      <c r="X297" s="252"/>
      <c r="Y297" s="252"/>
      <c r="Z297" s="252"/>
      <c r="AA297" s="252"/>
      <c r="AB297" s="252"/>
      <c r="AC297" s="252"/>
      <c r="AD297" s="252"/>
      <c r="AE297" s="252"/>
      <c r="AF297" s="252"/>
    </row>
    <row r="298" spans="1:32" s="119" customFormat="1" ht="13.5" customHeight="1" x14ac:dyDescent="0.3">
      <c r="A298" s="102">
        <f t="shared" si="96"/>
        <v>0</v>
      </c>
      <c r="B298" s="103">
        <f t="shared" si="97"/>
        <v>99895</v>
      </c>
      <c r="C298" s="104">
        <f t="shared" si="98"/>
        <v>273.50277777777779</v>
      </c>
      <c r="D298" s="105">
        <f t="shared" si="88"/>
        <v>273.49760438056126</v>
      </c>
      <c r="E298" s="106">
        <f t="shared" si="89"/>
        <v>0</v>
      </c>
      <c r="F298" s="107">
        <f t="shared" si="90"/>
        <v>0</v>
      </c>
      <c r="G298" s="108">
        <f t="shared" si="104"/>
        <v>0</v>
      </c>
      <c r="H298" s="113">
        <f t="shared" si="99"/>
        <v>0</v>
      </c>
      <c r="I298" s="107">
        <f t="shared" si="100"/>
        <v>0</v>
      </c>
      <c r="J298" s="110">
        <f t="shared" si="101"/>
        <v>274</v>
      </c>
      <c r="K298" s="111">
        <f t="shared" si="91"/>
        <v>1</v>
      </c>
      <c r="L298" s="116">
        <f t="shared" si="92"/>
        <v>12</v>
      </c>
      <c r="M298" s="108">
        <f t="shared" si="93"/>
        <v>0</v>
      </c>
      <c r="N298" s="113">
        <f t="shared" si="94"/>
        <v>0</v>
      </c>
      <c r="O298" s="113">
        <f t="shared" si="102"/>
        <v>0</v>
      </c>
      <c r="P298" s="108">
        <f t="shared" ref="P298:Q313" si="106">M298+P297</f>
        <v>0</v>
      </c>
      <c r="Q298" s="113">
        <f t="shared" si="106"/>
        <v>0</v>
      </c>
      <c r="R298" s="107">
        <f t="shared" si="105"/>
        <v>0</v>
      </c>
      <c r="S298" s="118" t="str">
        <f t="shared" si="103"/>
        <v/>
      </c>
      <c r="T298" s="252"/>
      <c r="U298" s="252"/>
      <c r="V298" s="252"/>
      <c r="W298" s="252"/>
      <c r="X298" s="252"/>
      <c r="Y298" s="252"/>
      <c r="Z298" s="252"/>
      <c r="AA298" s="252"/>
      <c r="AB298" s="252"/>
      <c r="AC298" s="252"/>
      <c r="AD298" s="252"/>
      <c r="AE298" s="252"/>
      <c r="AF298" s="252"/>
    </row>
    <row r="299" spans="1:32" s="119" customFormat="1" ht="13.5" customHeight="1" x14ac:dyDescent="0.3">
      <c r="A299" s="102">
        <f t="shared" si="96"/>
        <v>0</v>
      </c>
      <c r="B299" s="103">
        <f t="shared" si="97"/>
        <v>100260</v>
      </c>
      <c r="C299" s="104">
        <f t="shared" si="98"/>
        <v>274.50277777777779</v>
      </c>
      <c r="D299" s="105">
        <f t="shared" si="88"/>
        <v>274.49691991786449</v>
      </c>
      <c r="E299" s="106">
        <f t="shared" si="89"/>
        <v>0</v>
      </c>
      <c r="F299" s="107">
        <f t="shared" si="90"/>
        <v>0</v>
      </c>
      <c r="G299" s="108">
        <f t="shared" si="104"/>
        <v>0</v>
      </c>
      <c r="H299" s="113">
        <f t="shared" si="99"/>
        <v>0</v>
      </c>
      <c r="I299" s="107">
        <f t="shared" si="100"/>
        <v>0</v>
      </c>
      <c r="J299" s="110">
        <f t="shared" si="101"/>
        <v>275</v>
      </c>
      <c r="K299" s="111">
        <f t="shared" si="91"/>
        <v>1</v>
      </c>
      <c r="L299" s="116">
        <f t="shared" si="92"/>
        <v>12</v>
      </c>
      <c r="M299" s="108">
        <f t="shared" si="93"/>
        <v>0</v>
      </c>
      <c r="N299" s="113">
        <f t="shared" si="94"/>
        <v>0</v>
      </c>
      <c r="O299" s="113">
        <f t="shared" si="102"/>
        <v>0</v>
      </c>
      <c r="P299" s="108">
        <f t="shared" si="106"/>
        <v>0</v>
      </c>
      <c r="Q299" s="113">
        <f t="shared" si="106"/>
        <v>0</v>
      </c>
      <c r="R299" s="107">
        <f t="shared" si="105"/>
        <v>0</v>
      </c>
      <c r="S299" s="118" t="str">
        <f t="shared" si="103"/>
        <v/>
      </c>
      <c r="T299" s="252"/>
      <c r="U299" s="252"/>
      <c r="V299" s="252"/>
      <c r="W299" s="252"/>
      <c r="X299" s="252"/>
      <c r="Y299" s="252"/>
      <c r="Z299" s="252"/>
      <c r="AA299" s="252"/>
      <c r="AB299" s="252"/>
      <c r="AC299" s="252"/>
      <c r="AD299" s="252"/>
      <c r="AE299" s="252"/>
      <c r="AF299" s="252"/>
    </row>
    <row r="300" spans="1:32" s="119" customFormat="1" ht="13.5" customHeight="1" x14ac:dyDescent="0.3">
      <c r="A300" s="102">
        <f t="shared" si="96"/>
        <v>0</v>
      </c>
      <c r="B300" s="103">
        <f t="shared" si="97"/>
        <v>100625</v>
      </c>
      <c r="C300" s="104">
        <f t="shared" si="98"/>
        <v>275.50277777777779</v>
      </c>
      <c r="D300" s="105">
        <f t="shared" si="88"/>
        <v>275.49623545516772</v>
      </c>
      <c r="E300" s="106">
        <f t="shared" si="89"/>
        <v>0</v>
      </c>
      <c r="F300" s="107">
        <f t="shared" si="90"/>
        <v>0</v>
      </c>
      <c r="G300" s="108">
        <f t="shared" si="104"/>
        <v>0</v>
      </c>
      <c r="H300" s="113">
        <f t="shared" si="99"/>
        <v>0</v>
      </c>
      <c r="I300" s="107">
        <f t="shared" si="100"/>
        <v>0</v>
      </c>
      <c r="J300" s="110">
        <f t="shared" si="101"/>
        <v>276</v>
      </c>
      <c r="K300" s="111">
        <f t="shared" si="91"/>
        <v>1</v>
      </c>
      <c r="L300" s="116">
        <f t="shared" si="92"/>
        <v>12</v>
      </c>
      <c r="M300" s="108">
        <f t="shared" si="93"/>
        <v>0</v>
      </c>
      <c r="N300" s="113">
        <f t="shared" si="94"/>
        <v>0</v>
      </c>
      <c r="O300" s="113">
        <f t="shared" si="102"/>
        <v>0</v>
      </c>
      <c r="P300" s="108">
        <f t="shared" si="106"/>
        <v>0</v>
      </c>
      <c r="Q300" s="113">
        <f t="shared" si="106"/>
        <v>0</v>
      </c>
      <c r="R300" s="107">
        <f t="shared" si="105"/>
        <v>0</v>
      </c>
      <c r="S300" s="118" t="str">
        <f t="shared" si="103"/>
        <v/>
      </c>
      <c r="T300" s="252"/>
      <c r="U300" s="252"/>
      <c r="V300" s="252"/>
      <c r="W300" s="252"/>
      <c r="X300" s="252"/>
      <c r="Y300" s="252"/>
      <c r="Z300" s="252"/>
      <c r="AA300" s="252"/>
      <c r="AB300" s="252"/>
      <c r="AC300" s="252"/>
      <c r="AD300" s="252"/>
      <c r="AE300" s="252"/>
      <c r="AF300" s="252"/>
    </row>
    <row r="301" spans="1:32" s="119" customFormat="1" ht="13.5" customHeight="1" x14ac:dyDescent="0.3">
      <c r="A301" s="102">
        <f t="shared" si="96"/>
        <v>0</v>
      </c>
      <c r="B301" s="103">
        <f t="shared" si="97"/>
        <v>100991</v>
      </c>
      <c r="C301" s="104">
        <f t="shared" si="98"/>
        <v>276.50277777777779</v>
      </c>
      <c r="D301" s="105">
        <f t="shared" si="88"/>
        <v>276.49828884325802</v>
      </c>
      <c r="E301" s="106">
        <f t="shared" si="89"/>
        <v>0</v>
      </c>
      <c r="F301" s="107">
        <f t="shared" si="90"/>
        <v>0</v>
      </c>
      <c r="G301" s="108">
        <f t="shared" si="104"/>
        <v>0</v>
      </c>
      <c r="H301" s="113">
        <f t="shared" si="99"/>
        <v>0</v>
      </c>
      <c r="I301" s="107">
        <f t="shared" si="100"/>
        <v>0</v>
      </c>
      <c r="J301" s="110">
        <f t="shared" si="101"/>
        <v>277</v>
      </c>
      <c r="K301" s="111">
        <f t="shared" si="91"/>
        <v>1</v>
      </c>
      <c r="L301" s="116">
        <f t="shared" si="92"/>
        <v>12</v>
      </c>
      <c r="M301" s="108">
        <f t="shared" si="93"/>
        <v>0</v>
      </c>
      <c r="N301" s="113">
        <f t="shared" si="94"/>
        <v>0</v>
      </c>
      <c r="O301" s="113">
        <f t="shared" si="102"/>
        <v>0</v>
      </c>
      <c r="P301" s="108">
        <f t="shared" si="106"/>
        <v>0</v>
      </c>
      <c r="Q301" s="113">
        <f t="shared" si="106"/>
        <v>0</v>
      </c>
      <c r="R301" s="107">
        <f t="shared" si="105"/>
        <v>0</v>
      </c>
      <c r="S301" s="118" t="str">
        <f t="shared" si="103"/>
        <v/>
      </c>
      <c r="T301" s="252"/>
      <c r="U301" s="252"/>
      <c r="V301" s="252"/>
      <c r="W301" s="252"/>
      <c r="X301" s="252"/>
      <c r="Y301" s="252"/>
      <c r="Z301" s="252"/>
      <c r="AA301" s="252"/>
      <c r="AB301" s="252"/>
      <c r="AC301" s="252"/>
      <c r="AD301" s="252"/>
      <c r="AE301" s="252"/>
      <c r="AF301" s="252"/>
    </row>
    <row r="302" spans="1:32" s="119" customFormat="1" ht="13.5" customHeight="1" x14ac:dyDescent="0.3">
      <c r="A302" s="102">
        <f t="shared" si="96"/>
        <v>0</v>
      </c>
      <c r="B302" s="103">
        <f t="shared" si="97"/>
        <v>101356</v>
      </c>
      <c r="C302" s="104">
        <f t="shared" si="98"/>
        <v>277.50277777777779</v>
      </c>
      <c r="D302" s="105">
        <f t="shared" si="88"/>
        <v>277.49760438056126</v>
      </c>
      <c r="E302" s="106">
        <f t="shared" si="89"/>
        <v>0</v>
      </c>
      <c r="F302" s="107">
        <f t="shared" si="90"/>
        <v>0</v>
      </c>
      <c r="G302" s="108">
        <f t="shared" si="104"/>
        <v>0</v>
      </c>
      <c r="H302" s="113">
        <f t="shared" si="99"/>
        <v>0</v>
      </c>
      <c r="I302" s="107">
        <f t="shared" si="100"/>
        <v>0</v>
      </c>
      <c r="J302" s="110">
        <f t="shared" si="101"/>
        <v>278</v>
      </c>
      <c r="K302" s="111">
        <f t="shared" si="91"/>
        <v>1</v>
      </c>
      <c r="L302" s="116">
        <f t="shared" si="92"/>
        <v>12</v>
      </c>
      <c r="M302" s="108">
        <f t="shared" si="93"/>
        <v>0</v>
      </c>
      <c r="N302" s="113">
        <f t="shared" si="94"/>
        <v>0</v>
      </c>
      <c r="O302" s="113">
        <f t="shared" si="102"/>
        <v>0</v>
      </c>
      <c r="P302" s="108">
        <f t="shared" si="106"/>
        <v>0</v>
      </c>
      <c r="Q302" s="113">
        <f t="shared" si="106"/>
        <v>0</v>
      </c>
      <c r="R302" s="107">
        <f t="shared" si="105"/>
        <v>0</v>
      </c>
      <c r="S302" s="118" t="str">
        <f t="shared" si="103"/>
        <v/>
      </c>
      <c r="T302" s="252"/>
      <c r="U302" s="252"/>
      <c r="V302" s="252"/>
      <c r="W302" s="252"/>
      <c r="X302" s="252"/>
      <c r="Y302" s="252"/>
      <c r="Z302" s="252"/>
      <c r="AA302" s="252"/>
      <c r="AB302" s="252"/>
      <c r="AC302" s="252"/>
      <c r="AD302" s="252"/>
      <c r="AE302" s="252"/>
      <c r="AF302" s="252"/>
    </row>
    <row r="303" spans="1:32" s="119" customFormat="1" ht="13.5" customHeight="1" x14ac:dyDescent="0.3">
      <c r="A303" s="102">
        <f t="shared" si="96"/>
        <v>0</v>
      </c>
      <c r="B303" s="103">
        <f t="shared" si="97"/>
        <v>101721</v>
      </c>
      <c r="C303" s="104">
        <f t="shared" si="98"/>
        <v>278.50277777777779</v>
      </c>
      <c r="D303" s="105">
        <f t="shared" si="88"/>
        <v>278.49691991786449</v>
      </c>
      <c r="E303" s="106">
        <f t="shared" si="89"/>
        <v>0</v>
      </c>
      <c r="F303" s="107">
        <f t="shared" si="90"/>
        <v>0</v>
      </c>
      <c r="G303" s="108">
        <f t="shared" si="104"/>
        <v>0</v>
      </c>
      <c r="H303" s="113">
        <f t="shared" si="99"/>
        <v>0</v>
      </c>
      <c r="I303" s="107">
        <f t="shared" si="100"/>
        <v>0</v>
      </c>
      <c r="J303" s="110">
        <f t="shared" si="101"/>
        <v>279</v>
      </c>
      <c r="K303" s="111">
        <f t="shared" si="91"/>
        <v>1</v>
      </c>
      <c r="L303" s="116">
        <f t="shared" si="92"/>
        <v>12</v>
      </c>
      <c r="M303" s="108">
        <f t="shared" si="93"/>
        <v>0</v>
      </c>
      <c r="N303" s="113">
        <f t="shared" si="94"/>
        <v>0</v>
      </c>
      <c r="O303" s="113">
        <f t="shared" si="102"/>
        <v>0</v>
      </c>
      <c r="P303" s="108">
        <f t="shared" si="106"/>
        <v>0</v>
      </c>
      <c r="Q303" s="113">
        <f t="shared" si="106"/>
        <v>0</v>
      </c>
      <c r="R303" s="107">
        <f t="shared" si="105"/>
        <v>0</v>
      </c>
      <c r="S303" s="118" t="str">
        <f t="shared" si="103"/>
        <v/>
      </c>
      <c r="T303" s="252"/>
      <c r="U303" s="252"/>
      <c r="V303" s="252"/>
      <c r="W303" s="252"/>
      <c r="X303" s="252"/>
      <c r="Y303" s="252"/>
      <c r="Z303" s="252"/>
      <c r="AA303" s="252"/>
      <c r="AB303" s="252"/>
      <c r="AC303" s="252"/>
      <c r="AD303" s="252"/>
      <c r="AE303" s="252"/>
      <c r="AF303" s="252"/>
    </row>
    <row r="304" spans="1:32" s="119" customFormat="1" ht="13.5" customHeight="1" x14ac:dyDescent="0.3">
      <c r="A304" s="102">
        <f t="shared" si="96"/>
        <v>0</v>
      </c>
      <c r="B304" s="103">
        <f t="shared" si="97"/>
        <v>102086</v>
      </c>
      <c r="C304" s="104">
        <f t="shared" si="98"/>
        <v>279.50277777777779</v>
      </c>
      <c r="D304" s="105">
        <f t="shared" si="88"/>
        <v>279.49623545516772</v>
      </c>
      <c r="E304" s="106">
        <f t="shared" si="89"/>
        <v>0</v>
      </c>
      <c r="F304" s="107">
        <f t="shared" si="90"/>
        <v>0</v>
      </c>
      <c r="G304" s="108">
        <f t="shared" si="104"/>
        <v>0</v>
      </c>
      <c r="H304" s="113">
        <f t="shared" si="99"/>
        <v>0</v>
      </c>
      <c r="I304" s="107">
        <f t="shared" si="100"/>
        <v>0</v>
      </c>
      <c r="J304" s="110">
        <f t="shared" si="101"/>
        <v>280</v>
      </c>
      <c r="K304" s="111">
        <f t="shared" si="91"/>
        <v>1</v>
      </c>
      <c r="L304" s="116">
        <f t="shared" si="92"/>
        <v>12</v>
      </c>
      <c r="M304" s="108">
        <f t="shared" si="93"/>
        <v>0</v>
      </c>
      <c r="N304" s="113">
        <f t="shared" si="94"/>
        <v>0</v>
      </c>
      <c r="O304" s="113">
        <f t="shared" si="102"/>
        <v>0</v>
      </c>
      <c r="P304" s="108">
        <f t="shared" si="106"/>
        <v>0</v>
      </c>
      <c r="Q304" s="113">
        <f t="shared" si="106"/>
        <v>0</v>
      </c>
      <c r="R304" s="107">
        <f t="shared" si="105"/>
        <v>0</v>
      </c>
      <c r="S304" s="118" t="str">
        <f t="shared" si="103"/>
        <v/>
      </c>
      <c r="T304" s="252"/>
      <c r="U304" s="252"/>
      <c r="V304" s="252"/>
      <c r="W304" s="252"/>
      <c r="X304" s="252"/>
      <c r="Y304" s="252"/>
      <c r="Z304" s="252"/>
      <c r="AA304" s="252"/>
      <c r="AB304" s="252"/>
      <c r="AC304" s="252"/>
      <c r="AD304" s="252"/>
      <c r="AE304" s="252"/>
      <c r="AF304" s="252"/>
    </row>
    <row r="305" spans="1:32" s="119" customFormat="1" ht="13.5" customHeight="1" x14ac:dyDescent="0.3">
      <c r="A305" s="102">
        <f t="shared" si="96"/>
        <v>0</v>
      </c>
      <c r="B305" s="103">
        <f t="shared" si="97"/>
        <v>102452</v>
      </c>
      <c r="C305" s="104">
        <f t="shared" si="98"/>
        <v>280.50277777777779</v>
      </c>
      <c r="D305" s="105">
        <f t="shared" si="88"/>
        <v>280.49828884325802</v>
      </c>
      <c r="E305" s="106">
        <f t="shared" si="89"/>
        <v>0</v>
      </c>
      <c r="F305" s="107">
        <f t="shared" si="90"/>
        <v>0</v>
      </c>
      <c r="G305" s="108">
        <f t="shared" si="104"/>
        <v>0</v>
      </c>
      <c r="H305" s="113">
        <f t="shared" si="99"/>
        <v>0</v>
      </c>
      <c r="I305" s="107">
        <f t="shared" si="100"/>
        <v>0</v>
      </c>
      <c r="J305" s="110">
        <f t="shared" si="101"/>
        <v>281</v>
      </c>
      <c r="K305" s="111">
        <f t="shared" si="91"/>
        <v>1</v>
      </c>
      <c r="L305" s="116">
        <f t="shared" si="92"/>
        <v>12</v>
      </c>
      <c r="M305" s="108">
        <f t="shared" si="93"/>
        <v>0</v>
      </c>
      <c r="N305" s="113">
        <f t="shared" si="94"/>
        <v>0</v>
      </c>
      <c r="O305" s="113">
        <f t="shared" si="102"/>
        <v>0</v>
      </c>
      <c r="P305" s="108">
        <f t="shared" si="106"/>
        <v>0</v>
      </c>
      <c r="Q305" s="113">
        <f t="shared" si="106"/>
        <v>0</v>
      </c>
      <c r="R305" s="107">
        <f t="shared" si="105"/>
        <v>0</v>
      </c>
      <c r="S305" s="118" t="str">
        <f t="shared" si="103"/>
        <v/>
      </c>
      <c r="T305" s="252"/>
      <c r="U305" s="252"/>
      <c r="V305" s="252"/>
      <c r="W305" s="252"/>
      <c r="X305" s="252"/>
      <c r="Y305" s="252"/>
      <c r="Z305" s="252"/>
      <c r="AA305" s="252"/>
      <c r="AB305" s="252"/>
      <c r="AC305" s="252"/>
      <c r="AD305" s="252"/>
      <c r="AE305" s="252"/>
      <c r="AF305" s="252"/>
    </row>
    <row r="306" spans="1:32" s="119" customFormat="1" ht="13.5" customHeight="1" x14ac:dyDescent="0.3">
      <c r="A306" s="102">
        <f t="shared" si="96"/>
        <v>0</v>
      </c>
      <c r="B306" s="103">
        <f t="shared" si="97"/>
        <v>102817</v>
      </c>
      <c r="C306" s="104">
        <f t="shared" si="98"/>
        <v>281.50277777777779</v>
      </c>
      <c r="D306" s="105">
        <f t="shared" si="88"/>
        <v>281.49760438056126</v>
      </c>
      <c r="E306" s="106">
        <f t="shared" si="89"/>
        <v>0</v>
      </c>
      <c r="F306" s="107">
        <f t="shared" si="90"/>
        <v>0</v>
      </c>
      <c r="G306" s="108">
        <f t="shared" si="104"/>
        <v>0</v>
      </c>
      <c r="H306" s="113">
        <f t="shared" si="99"/>
        <v>0</v>
      </c>
      <c r="I306" s="107">
        <f t="shared" si="100"/>
        <v>0</v>
      </c>
      <c r="J306" s="110">
        <f t="shared" si="101"/>
        <v>282</v>
      </c>
      <c r="K306" s="111">
        <f t="shared" si="91"/>
        <v>1</v>
      </c>
      <c r="L306" s="116">
        <f t="shared" si="92"/>
        <v>12</v>
      </c>
      <c r="M306" s="108">
        <f t="shared" si="93"/>
        <v>0</v>
      </c>
      <c r="N306" s="113">
        <f t="shared" si="94"/>
        <v>0</v>
      </c>
      <c r="O306" s="113">
        <f t="shared" si="102"/>
        <v>0</v>
      </c>
      <c r="P306" s="108">
        <f t="shared" si="106"/>
        <v>0</v>
      </c>
      <c r="Q306" s="113">
        <f t="shared" si="106"/>
        <v>0</v>
      </c>
      <c r="R306" s="107">
        <f t="shared" si="105"/>
        <v>0</v>
      </c>
      <c r="S306" s="118" t="str">
        <f t="shared" si="103"/>
        <v/>
      </c>
      <c r="T306" s="252"/>
      <c r="U306" s="252"/>
      <c r="V306" s="252"/>
      <c r="W306" s="252"/>
      <c r="X306" s="252"/>
      <c r="Y306" s="252"/>
      <c r="Z306" s="252"/>
      <c r="AA306" s="252"/>
      <c r="AB306" s="252"/>
      <c r="AC306" s="252"/>
      <c r="AD306" s="252"/>
      <c r="AE306" s="252"/>
      <c r="AF306" s="252"/>
    </row>
    <row r="307" spans="1:32" s="119" customFormat="1" ht="13.5" customHeight="1" x14ac:dyDescent="0.3">
      <c r="A307" s="102">
        <f t="shared" si="96"/>
        <v>0</v>
      </c>
      <c r="B307" s="103">
        <f t="shared" si="97"/>
        <v>103182</v>
      </c>
      <c r="C307" s="104">
        <f t="shared" si="98"/>
        <v>282.50277777777779</v>
      </c>
      <c r="D307" s="105">
        <f t="shared" si="88"/>
        <v>282.49691991786449</v>
      </c>
      <c r="E307" s="106">
        <f t="shared" si="89"/>
        <v>0</v>
      </c>
      <c r="F307" s="107">
        <f t="shared" si="90"/>
        <v>0</v>
      </c>
      <c r="G307" s="108">
        <f t="shared" si="104"/>
        <v>0</v>
      </c>
      <c r="H307" s="113">
        <f t="shared" si="99"/>
        <v>0</v>
      </c>
      <c r="I307" s="107">
        <f t="shared" si="100"/>
        <v>0</v>
      </c>
      <c r="J307" s="110">
        <f t="shared" si="101"/>
        <v>283</v>
      </c>
      <c r="K307" s="111">
        <f t="shared" si="91"/>
        <v>1</v>
      </c>
      <c r="L307" s="116">
        <f t="shared" si="92"/>
        <v>12</v>
      </c>
      <c r="M307" s="108">
        <f t="shared" si="93"/>
        <v>0</v>
      </c>
      <c r="N307" s="113">
        <f t="shared" si="94"/>
        <v>0</v>
      </c>
      <c r="O307" s="113">
        <f t="shared" si="102"/>
        <v>0</v>
      </c>
      <c r="P307" s="108">
        <f t="shared" si="106"/>
        <v>0</v>
      </c>
      <c r="Q307" s="113">
        <f t="shared" si="106"/>
        <v>0</v>
      </c>
      <c r="R307" s="107">
        <f t="shared" si="105"/>
        <v>0</v>
      </c>
      <c r="S307" s="118" t="str">
        <f t="shared" si="103"/>
        <v/>
      </c>
      <c r="T307" s="252"/>
      <c r="U307" s="252"/>
      <c r="V307" s="252"/>
      <c r="W307" s="252"/>
      <c r="X307" s="252"/>
      <c r="Y307" s="252"/>
      <c r="Z307" s="252"/>
      <c r="AA307" s="252"/>
      <c r="AB307" s="252"/>
      <c r="AC307" s="252"/>
      <c r="AD307" s="252"/>
      <c r="AE307" s="252"/>
      <c r="AF307" s="252"/>
    </row>
    <row r="308" spans="1:32" s="119" customFormat="1" ht="13.5" customHeight="1" x14ac:dyDescent="0.3">
      <c r="A308" s="102">
        <f t="shared" si="96"/>
        <v>0</v>
      </c>
      <c r="B308" s="103">
        <f t="shared" si="97"/>
        <v>103547</v>
      </c>
      <c r="C308" s="104">
        <f t="shared" si="98"/>
        <v>283.50277777777779</v>
      </c>
      <c r="D308" s="105">
        <f t="shared" si="88"/>
        <v>283.49623545516772</v>
      </c>
      <c r="E308" s="106">
        <f t="shared" si="89"/>
        <v>0</v>
      </c>
      <c r="F308" s="107">
        <f t="shared" si="90"/>
        <v>0</v>
      </c>
      <c r="G308" s="108">
        <f t="shared" si="104"/>
        <v>0</v>
      </c>
      <c r="H308" s="113">
        <f t="shared" si="99"/>
        <v>0</v>
      </c>
      <c r="I308" s="107">
        <f t="shared" si="100"/>
        <v>0</v>
      </c>
      <c r="J308" s="110">
        <f t="shared" si="101"/>
        <v>284</v>
      </c>
      <c r="K308" s="111">
        <f t="shared" si="91"/>
        <v>1</v>
      </c>
      <c r="L308" s="116">
        <f t="shared" si="92"/>
        <v>12</v>
      </c>
      <c r="M308" s="108">
        <f t="shared" si="93"/>
        <v>0</v>
      </c>
      <c r="N308" s="113">
        <f t="shared" si="94"/>
        <v>0</v>
      </c>
      <c r="O308" s="113">
        <f t="shared" si="102"/>
        <v>0</v>
      </c>
      <c r="P308" s="108">
        <f t="shared" si="106"/>
        <v>0</v>
      </c>
      <c r="Q308" s="113">
        <f t="shared" si="106"/>
        <v>0</v>
      </c>
      <c r="R308" s="107">
        <f t="shared" si="105"/>
        <v>0</v>
      </c>
      <c r="S308" s="118" t="str">
        <f t="shared" si="103"/>
        <v/>
      </c>
      <c r="T308" s="252"/>
      <c r="U308" s="252"/>
      <c r="V308" s="252"/>
      <c r="W308" s="252"/>
      <c r="X308" s="252"/>
      <c r="Y308" s="252"/>
      <c r="Z308" s="252"/>
      <c r="AA308" s="252"/>
      <c r="AB308" s="252"/>
      <c r="AC308" s="252"/>
      <c r="AD308" s="252"/>
      <c r="AE308" s="252"/>
      <c r="AF308" s="252"/>
    </row>
    <row r="309" spans="1:32" s="119" customFormat="1" ht="13.5" customHeight="1" x14ac:dyDescent="0.3">
      <c r="A309" s="102">
        <f t="shared" si="96"/>
        <v>0</v>
      </c>
      <c r="B309" s="103">
        <f t="shared" si="97"/>
        <v>103913</v>
      </c>
      <c r="C309" s="104">
        <f t="shared" si="98"/>
        <v>284.50277777777779</v>
      </c>
      <c r="D309" s="105">
        <f t="shared" si="88"/>
        <v>284.49828884325802</v>
      </c>
      <c r="E309" s="106">
        <f t="shared" si="89"/>
        <v>0</v>
      </c>
      <c r="F309" s="107">
        <f t="shared" si="90"/>
        <v>0</v>
      </c>
      <c r="G309" s="108">
        <f t="shared" si="104"/>
        <v>0</v>
      </c>
      <c r="H309" s="113">
        <f t="shared" si="99"/>
        <v>0</v>
      </c>
      <c r="I309" s="107">
        <f t="shared" si="100"/>
        <v>0</v>
      </c>
      <c r="J309" s="110">
        <f t="shared" si="101"/>
        <v>285</v>
      </c>
      <c r="K309" s="111">
        <f t="shared" si="91"/>
        <v>1</v>
      </c>
      <c r="L309" s="116">
        <f t="shared" si="92"/>
        <v>12</v>
      </c>
      <c r="M309" s="108">
        <f t="shared" si="93"/>
        <v>0</v>
      </c>
      <c r="N309" s="113">
        <f t="shared" si="94"/>
        <v>0</v>
      </c>
      <c r="O309" s="113">
        <f t="shared" si="102"/>
        <v>0</v>
      </c>
      <c r="P309" s="108">
        <f t="shared" si="106"/>
        <v>0</v>
      </c>
      <c r="Q309" s="113">
        <f t="shared" si="106"/>
        <v>0</v>
      </c>
      <c r="R309" s="107">
        <f t="shared" si="105"/>
        <v>0</v>
      </c>
      <c r="S309" s="118" t="str">
        <f t="shared" si="103"/>
        <v/>
      </c>
      <c r="T309" s="252"/>
      <c r="U309" s="252"/>
      <c r="V309" s="252"/>
      <c r="W309" s="252"/>
      <c r="X309" s="252"/>
      <c r="Y309" s="252"/>
      <c r="Z309" s="252"/>
      <c r="AA309" s="252"/>
      <c r="AB309" s="252"/>
      <c r="AC309" s="252"/>
      <c r="AD309" s="252"/>
      <c r="AE309" s="252"/>
      <c r="AF309" s="252"/>
    </row>
    <row r="310" spans="1:32" s="119" customFormat="1" ht="13.5" customHeight="1" x14ac:dyDescent="0.3">
      <c r="A310" s="102">
        <f t="shared" si="96"/>
        <v>0</v>
      </c>
      <c r="B310" s="103">
        <f t="shared" si="97"/>
        <v>104278</v>
      </c>
      <c r="C310" s="104">
        <f t="shared" si="98"/>
        <v>285.50277777777779</v>
      </c>
      <c r="D310" s="105">
        <f t="shared" si="88"/>
        <v>285.49760438056126</v>
      </c>
      <c r="E310" s="106">
        <f t="shared" si="89"/>
        <v>0</v>
      </c>
      <c r="F310" s="107">
        <f t="shared" si="90"/>
        <v>0</v>
      </c>
      <c r="G310" s="108">
        <f t="shared" si="104"/>
        <v>0</v>
      </c>
      <c r="H310" s="113">
        <f t="shared" si="99"/>
        <v>0</v>
      </c>
      <c r="I310" s="107">
        <f t="shared" si="100"/>
        <v>0</v>
      </c>
      <c r="J310" s="110">
        <f t="shared" si="101"/>
        <v>286</v>
      </c>
      <c r="K310" s="111">
        <f t="shared" si="91"/>
        <v>1</v>
      </c>
      <c r="L310" s="116">
        <f t="shared" si="92"/>
        <v>12</v>
      </c>
      <c r="M310" s="108">
        <f t="shared" si="93"/>
        <v>0</v>
      </c>
      <c r="N310" s="113">
        <f t="shared" si="94"/>
        <v>0</v>
      </c>
      <c r="O310" s="113">
        <f t="shared" si="102"/>
        <v>0</v>
      </c>
      <c r="P310" s="108">
        <f t="shared" si="106"/>
        <v>0</v>
      </c>
      <c r="Q310" s="113">
        <f t="shared" si="106"/>
        <v>0</v>
      </c>
      <c r="R310" s="107">
        <f t="shared" si="105"/>
        <v>0</v>
      </c>
      <c r="S310" s="118" t="str">
        <f t="shared" si="103"/>
        <v/>
      </c>
      <c r="T310" s="252"/>
      <c r="U310" s="252"/>
      <c r="V310" s="252"/>
      <c r="W310" s="252"/>
      <c r="X310" s="252"/>
      <c r="Y310" s="252"/>
      <c r="Z310" s="252"/>
      <c r="AA310" s="252"/>
      <c r="AB310" s="252"/>
      <c r="AC310" s="252"/>
      <c r="AD310" s="252"/>
      <c r="AE310" s="252"/>
      <c r="AF310" s="252"/>
    </row>
    <row r="311" spans="1:32" s="119" customFormat="1" ht="13.5" customHeight="1" x14ac:dyDescent="0.3">
      <c r="A311" s="102">
        <f t="shared" si="96"/>
        <v>0</v>
      </c>
      <c r="B311" s="103">
        <f t="shared" si="97"/>
        <v>104643</v>
      </c>
      <c r="C311" s="104">
        <f t="shared" si="98"/>
        <v>286.50277777777779</v>
      </c>
      <c r="D311" s="105">
        <f t="shared" si="88"/>
        <v>286.49691991786449</v>
      </c>
      <c r="E311" s="106">
        <f t="shared" si="89"/>
        <v>0</v>
      </c>
      <c r="F311" s="107">
        <f t="shared" si="90"/>
        <v>0</v>
      </c>
      <c r="G311" s="108">
        <f t="shared" si="104"/>
        <v>0</v>
      </c>
      <c r="H311" s="113">
        <f t="shared" si="99"/>
        <v>0</v>
      </c>
      <c r="I311" s="107">
        <f t="shared" si="100"/>
        <v>0</v>
      </c>
      <c r="J311" s="110">
        <f t="shared" si="101"/>
        <v>287</v>
      </c>
      <c r="K311" s="111">
        <f t="shared" si="91"/>
        <v>1</v>
      </c>
      <c r="L311" s="116">
        <f t="shared" si="92"/>
        <v>12</v>
      </c>
      <c r="M311" s="108">
        <f t="shared" si="93"/>
        <v>0</v>
      </c>
      <c r="N311" s="113">
        <f t="shared" si="94"/>
        <v>0</v>
      </c>
      <c r="O311" s="113">
        <f t="shared" si="102"/>
        <v>0</v>
      </c>
      <c r="P311" s="108">
        <f t="shared" si="106"/>
        <v>0</v>
      </c>
      <c r="Q311" s="113">
        <f t="shared" si="106"/>
        <v>0</v>
      </c>
      <c r="R311" s="107">
        <f t="shared" si="105"/>
        <v>0</v>
      </c>
      <c r="S311" s="118" t="str">
        <f t="shared" si="103"/>
        <v/>
      </c>
      <c r="T311" s="252"/>
      <c r="U311" s="252"/>
      <c r="V311" s="252"/>
      <c r="W311" s="252"/>
      <c r="X311" s="252"/>
      <c r="Y311" s="252"/>
      <c r="Z311" s="252"/>
      <c r="AA311" s="252"/>
      <c r="AB311" s="252"/>
      <c r="AC311" s="252"/>
      <c r="AD311" s="252"/>
      <c r="AE311" s="252"/>
      <c r="AF311" s="252"/>
    </row>
    <row r="312" spans="1:32" s="119" customFormat="1" ht="13.5" customHeight="1" x14ac:dyDescent="0.3">
      <c r="A312" s="102">
        <f t="shared" si="96"/>
        <v>0</v>
      </c>
      <c r="B312" s="103">
        <f t="shared" si="97"/>
        <v>105008</v>
      </c>
      <c r="C312" s="104">
        <f t="shared" si="98"/>
        <v>287.50277777777779</v>
      </c>
      <c r="D312" s="105">
        <f t="shared" si="88"/>
        <v>287.49623545516772</v>
      </c>
      <c r="E312" s="106">
        <f t="shared" si="89"/>
        <v>0</v>
      </c>
      <c r="F312" s="107">
        <f t="shared" si="90"/>
        <v>0</v>
      </c>
      <c r="G312" s="108">
        <f t="shared" si="104"/>
        <v>0</v>
      </c>
      <c r="H312" s="113">
        <f t="shared" si="99"/>
        <v>0</v>
      </c>
      <c r="I312" s="107">
        <f t="shared" si="100"/>
        <v>0</v>
      </c>
      <c r="J312" s="110">
        <f t="shared" si="101"/>
        <v>288</v>
      </c>
      <c r="K312" s="111">
        <f t="shared" si="91"/>
        <v>1</v>
      </c>
      <c r="L312" s="116">
        <f t="shared" si="92"/>
        <v>12</v>
      </c>
      <c r="M312" s="108">
        <f t="shared" si="93"/>
        <v>0</v>
      </c>
      <c r="N312" s="113">
        <f t="shared" si="94"/>
        <v>0</v>
      </c>
      <c r="O312" s="113">
        <f t="shared" si="102"/>
        <v>0</v>
      </c>
      <c r="P312" s="108">
        <f t="shared" si="106"/>
        <v>0</v>
      </c>
      <c r="Q312" s="113">
        <f t="shared" si="106"/>
        <v>0</v>
      </c>
      <c r="R312" s="107">
        <f t="shared" si="105"/>
        <v>0</v>
      </c>
      <c r="S312" s="118" t="str">
        <f t="shared" si="103"/>
        <v/>
      </c>
      <c r="T312" s="252"/>
      <c r="U312" s="252"/>
      <c r="V312" s="252"/>
      <c r="W312" s="252"/>
      <c r="X312" s="252"/>
      <c r="Y312" s="252"/>
      <c r="Z312" s="252"/>
      <c r="AA312" s="252"/>
      <c r="AB312" s="252"/>
      <c r="AC312" s="252"/>
      <c r="AD312" s="252"/>
      <c r="AE312" s="252"/>
      <c r="AF312" s="252"/>
    </row>
    <row r="313" spans="1:32" s="119" customFormat="1" ht="13.5" customHeight="1" x14ac:dyDescent="0.3">
      <c r="A313" s="102">
        <f t="shared" si="96"/>
        <v>0</v>
      </c>
      <c r="B313" s="103">
        <f t="shared" si="97"/>
        <v>105374</v>
      </c>
      <c r="C313" s="104">
        <f t="shared" si="98"/>
        <v>288.50277777777779</v>
      </c>
      <c r="D313" s="105">
        <f t="shared" si="88"/>
        <v>288.49828884325802</v>
      </c>
      <c r="E313" s="106">
        <f t="shared" si="89"/>
        <v>0</v>
      </c>
      <c r="F313" s="107">
        <f t="shared" si="90"/>
        <v>0</v>
      </c>
      <c r="G313" s="108">
        <f t="shared" si="104"/>
        <v>0</v>
      </c>
      <c r="H313" s="113">
        <f t="shared" si="99"/>
        <v>0</v>
      </c>
      <c r="I313" s="107">
        <f t="shared" si="100"/>
        <v>0</v>
      </c>
      <c r="J313" s="110">
        <f t="shared" si="101"/>
        <v>289</v>
      </c>
      <c r="K313" s="111">
        <f t="shared" si="91"/>
        <v>1</v>
      </c>
      <c r="L313" s="116">
        <f t="shared" si="92"/>
        <v>12</v>
      </c>
      <c r="M313" s="108">
        <f t="shared" si="93"/>
        <v>0</v>
      </c>
      <c r="N313" s="113">
        <f t="shared" si="94"/>
        <v>0</v>
      </c>
      <c r="O313" s="113">
        <f t="shared" si="102"/>
        <v>0</v>
      </c>
      <c r="P313" s="108">
        <f t="shared" si="106"/>
        <v>0</v>
      </c>
      <c r="Q313" s="113">
        <f t="shared" si="106"/>
        <v>0</v>
      </c>
      <c r="R313" s="107">
        <f t="shared" si="105"/>
        <v>0</v>
      </c>
      <c r="S313" s="118" t="str">
        <f t="shared" si="103"/>
        <v/>
      </c>
      <c r="T313" s="252"/>
      <c r="U313" s="252"/>
      <c r="V313" s="252"/>
      <c r="W313" s="252"/>
      <c r="X313" s="252"/>
      <c r="Y313" s="252"/>
      <c r="Z313" s="252"/>
      <c r="AA313" s="252"/>
      <c r="AB313" s="252"/>
      <c r="AC313" s="252"/>
      <c r="AD313" s="252"/>
      <c r="AE313" s="252"/>
      <c r="AF313" s="252"/>
    </row>
    <row r="314" spans="1:32" s="119" customFormat="1" ht="13.5" customHeight="1" x14ac:dyDescent="0.3">
      <c r="A314" s="102">
        <f t="shared" si="96"/>
        <v>0</v>
      </c>
      <c r="B314" s="103">
        <f t="shared" si="97"/>
        <v>105739</v>
      </c>
      <c r="C314" s="104">
        <f t="shared" si="98"/>
        <v>289.50277777777779</v>
      </c>
      <c r="D314" s="105">
        <f t="shared" si="88"/>
        <v>289.49760438056126</v>
      </c>
      <c r="E314" s="106">
        <f t="shared" si="89"/>
        <v>0</v>
      </c>
      <c r="F314" s="107">
        <f t="shared" si="90"/>
        <v>0</v>
      </c>
      <c r="G314" s="108">
        <f t="shared" si="104"/>
        <v>0</v>
      </c>
      <c r="H314" s="113">
        <f t="shared" si="99"/>
        <v>0</v>
      </c>
      <c r="I314" s="107">
        <f t="shared" si="100"/>
        <v>0</v>
      </c>
      <c r="J314" s="110">
        <f t="shared" si="101"/>
        <v>290</v>
      </c>
      <c r="K314" s="111">
        <f t="shared" si="91"/>
        <v>1</v>
      </c>
      <c r="L314" s="116">
        <f t="shared" si="92"/>
        <v>12</v>
      </c>
      <c r="M314" s="108">
        <f t="shared" si="93"/>
        <v>0</v>
      </c>
      <c r="N314" s="113">
        <f t="shared" si="94"/>
        <v>0</v>
      </c>
      <c r="O314" s="113">
        <f t="shared" si="102"/>
        <v>0</v>
      </c>
      <c r="P314" s="108">
        <f t="shared" ref="P314:Q329" si="107">M314+P313</f>
        <v>0</v>
      </c>
      <c r="Q314" s="113">
        <f t="shared" si="107"/>
        <v>0</v>
      </c>
      <c r="R314" s="107">
        <f t="shared" si="105"/>
        <v>0</v>
      </c>
      <c r="S314" s="118" t="str">
        <f t="shared" si="103"/>
        <v/>
      </c>
      <c r="T314" s="252"/>
      <c r="U314" s="252"/>
      <c r="V314" s="252"/>
      <c r="W314" s="252"/>
      <c r="X314" s="252"/>
      <c r="Y314" s="252"/>
      <c r="Z314" s="252"/>
      <c r="AA314" s="252"/>
      <c r="AB314" s="252"/>
      <c r="AC314" s="252"/>
      <c r="AD314" s="252"/>
      <c r="AE314" s="252"/>
      <c r="AF314" s="252"/>
    </row>
    <row r="315" spans="1:32" s="119" customFormat="1" ht="13.5" customHeight="1" x14ac:dyDescent="0.3">
      <c r="A315" s="102">
        <f t="shared" si="96"/>
        <v>0</v>
      </c>
      <c r="B315" s="103">
        <f t="shared" si="97"/>
        <v>106104</v>
      </c>
      <c r="C315" s="104">
        <f t="shared" si="98"/>
        <v>290.50277777777779</v>
      </c>
      <c r="D315" s="105">
        <f t="shared" si="88"/>
        <v>290.49691991786449</v>
      </c>
      <c r="E315" s="106">
        <f t="shared" si="89"/>
        <v>0</v>
      </c>
      <c r="F315" s="107">
        <f t="shared" si="90"/>
        <v>0</v>
      </c>
      <c r="G315" s="108">
        <f t="shared" si="104"/>
        <v>0</v>
      </c>
      <c r="H315" s="113">
        <f t="shared" si="99"/>
        <v>0</v>
      </c>
      <c r="I315" s="107">
        <f t="shared" si="100"/>
        <v>0</v>
      </c>
      <c r="J315" s="110">
        <f t="shared" si="101"/>
        <v>291</v>
      </c>
      <c r="K315" s="111">
        <f t="shared" si="91"/>
        <v>1</v>
      </c>
      <c r="L315" s="116">
        <f t="shared" si="92"/>
        <v>12</v>
      </c>
      <c r="M315" s="108">
        <f t="shared" si="93"/>
        <v>0</v>
      </c>
      <c r="N315" s="113">
        <f t="shared" si="94"/>
        <v>0</v>
      </c>
      <c r="O315" s="113">
        <f t="shared" si="102"/>
        <v>0</v>
      </c>
      <c r="P315" s="108">
        <f t="shared" si="107"/>
        <v>0</v>
      </c>
      <c r="Q315" s="113">
        <f t="shared" si="107"/>
        <v>0</v>
      </c>
      <c r="R315" s="107">
        <f t="shared" si="105"/>
        <v>0</v>
      </c>
      <c r="S315" s="118" t="str">
        <f t="shared" si="103"/>
        <v/>
      </c>
      <c r="T315" s="252"/>
      <c r="U315" s="252"/>
      <c r="V315" s="252"/>
      <c r="W315" s="252"/>
      <c r="X315" s="252"/>
      <c r="Y315" s="252"/>
      <c r="Z315" s="252"/>
      <c r="AA315" s="252"/>
      <c r="AB315" s="252"/>
      <c r="AC315" s="252"/>
      <c r="AD315" s="252"/>
      <c r="AE315" s="252"/>
      <c r="AF315" s="252"/>
    </row>
    <row r="316" spans="1:32" s="119" customFormat="1" ht="13.5" customHeight="1" x14ac:dyDescent="0.3">
      <c r="A316" s="102">
        <f t="shared" si="96"/>
        <v>0</v>
      </c>
      <c r="B316" s="103">
        <f t="shared" si="97"/>
        <v>106469</v>
      </c>
      <c r="C316" s="104">
        <f t="shared" si="98"/>
        <v>291.50277777777779</v>
      </c>
      <c r="D316" s="105">
        <f t="shared" si="88"/>
        <v>291.49623545516772</v>
      </c>
      <c r="E316" s="106">
        <f t="shared" si="89"/>
        <v>0</v>
      </c>
      <c r="F316" s="107">
        <f t="shared" si="90"/>
        <v>0</v>
      </c>
      <c r="G316" s="108">
        <f t="shared" si="104"/>
        <v>0</v>
      </c>
      <c r="H316" s="113">
        <f t="shared" si="99"/>
        <v>0</v>
      </c>
      <c r="I316" s="107">
        <f t="shared" si="100"/>
        <v>0</v>
      </c>
      <c r="J316" s="110">
        <f t="shared" si="101"/>
        <v>292</v>
      </c>
      <c r="K316" s="111">
        <f t="shared" si="91"/>
        <v>1</v>
      </c>
      <c r="L316" s="116">
        <f t="shared" si="92"/>
        <v>12</v>
      </c>
      <c r="M316" s="108">
        <f t="shared" si="93"/>
        <v>0</v>
      </c>
      <c r="N316" s="113">
        <f t="shared" si="94"/>
        <v>0</v>
      </c>
      <c r="O316" s="113">
        <f t="shared" si="102"/>
        <v>0</v>
      </c>
      <c r="P316" s="108">
        <f t="shared" si="107"/>
        <v>0</v>
      </c>
      <c r="Q316" s="113">
        <f t="shared" si="107"/>
        <v>0</v>
      </c>
      <c r="R316" s="107">
        <f t="shared" si="105"/>
        <v>0</v>
      </c>
      <c r="S316" s="118" t="str">
        <f t="shared" si="103"/>
        <v/>
      </c>
      <c r="T316" s="252"/>
      <c r="U316" s="252"/>
      <c r="V316" s="252"/>
      <c r="W316" s="252"/>
      <c r="X316" s="252"/>
      <c r="Y316" s="252"/>
      <c r="Z316" s="252"/>
      <c r="AA316" s="252"/>
      <c r="AB316" s="252"/>
      <c r="AC316" s="252"/>
      <c r="AD316" s="252"/>
      <c r="AE316" s="252"/>
      <c r="AF316" s="252"/>
    </row>
    <row r="317" spans="1:32" s="119" customFormat="1" ht="13.5" customHeight="1" x14ac:dyDescent="0.3">
      <c r="A317" s="102">
        <f t="shared" si="96"/>
        <v>0</v>
      </c>
      <c r="B317" s="103">
        <f t="shared" si="97"/>
        <v>106835</v>
      </c>
      <c r="C317" s="104">
        <f t="shared" si="98"/>
        <v>292.50277777777779</v>
      </c>
      <c r="D317" s="105">
        <f t="shared" si="88"/>
        <v>292.49828884325802</v>
      </c>
      <c r="E317" s="106">
        <f t="shared" si="89"/>
        <v>0</v>
      </c>
      <c r="F317" s="107">
        <f t="shared" si="90"/>
        <v>0</v>
      </c>
      <c r="G317" s="108">
        <f t="shared" si="104"/>
        <v>0</v>
      </c>
      <c r="H317" s="113">
        <f t="shared" si="99"/>
        <v>0</v>
      </c>
      <c r="I317" s="107">
        <f t="shared" si="100"/>
        <v>0</v>
      </c>
      <c r="J317" s="110">
        <f t="shared" si="101"/>
        <v>293</v>
      </c>
      <c r="K317" s="111">
        <f t="shared" si="91"/>
        <v>1</v>
      </c>
      <c r="L317" s="116">
        <f t="shared" si="92"/>
        <v>12</v>
      </c>
      <c r="M317" s="108">
        <f t="shared" si="93"/>
        <v>0</v>
      </c>
      <c r="N317" s="113">
        <f t="shared" si="94"/>
        <v>0</v>
      </c>
      <c r="O317" s="113">
        <f t="shared" si="102"/>
        <v>0</v>
      </c>
      <c r="P317" s="108">
        <f t="shared" si="107"/>
        <v>0</v>
      </c>
      <c r="Q317" s="113">
        <f t="shared" si="107"/>
        <v>0</v>
      </c>
      <c r="R317" s="107">
        <f t="shared" si="105"/>
        <v>0</v>
      </c>
      <c r="S317" s="118" t="str">
        <f t="shared" si="103"/>
        <v/>
      </c>
      <c r="T317" s="252"/>
      <c r="U317" s="252"/>
      <c r="V317" s="252"/>
      <c r="W317" s="252"/>
      <c r="X317" s="252"/>
      <c r="Y317" s="252"/>
      <c r="Z317" s="252"/>
      <c r="AA317" s="252"/>
      <c r="AB317" s="252"/>
      <c r="AC317" s="252"/>
      <c r="AD317" s="252"/>
      <c r="AE317" s="252"/>
      <c r="AF317" s="252"/>
    </row>
    <row r="318" spans="1:32" s="119" customFormat="1" ht="13.5" customHeight="1" x14ac:dyDescent="0.3">
      <c r="A318" s="102">
        <f t="shared" si="96"/>
        <v>0</v>
      </c>
      <c r="B318" s="103">
        <f t="shared" si="97"/>
        <v>107200</v>
      </c>
      <c r="C318" s="104">
        <f t="shared" si="98"/>
        <v>293.50277777777779</v>
      </c>
      <c r="D318" s="105">
        <f t="shared" si="88"/>
        <v>293.49760438056126</v>
      </c>
      <c r="E318" s="106">
        <f t="shared" si="89"/>
        <v>0</v>
      </c>
      <c r="F318" s="107">
        <f t="shared" si="90"/>
        <v>0</v>
      </c>
      <c r="G318" s="108">
        <f t="shared" si="104"/>
        <v>0</v>
      </c>
      <c r="H318" s="113">
        <f t="shared" si="99"/>
        <v>0</v>
      </c>
      <c r="I318" s="107">
        <f t="shared" si="100"/>
        <v>0</v>
      </c>
      <c r="J318" s="110">
        <f t="shared" si="101"/>
        <v>294</v>
      </c>
      <c r="K318" s="111">
        <f t="shared" si="91"/>
        <v>1</v>
      </c>
      <c r="L318" s="116">
        <f t="shared" si="92"/>
        <v>12</v>
      </c>
      <c r="M318" s="108">
        <f t="shared" si="93"/>
        <v>0</v>
      </c>
      <c r="N318" s="113">
        <f t="shared" si="94"/>
        <v>0</v>
      </c>
      <c r="O318" s="113">
        <f t="shared" si="102"/>
        <v>0</v>
      </c>
      <c r="P318" s="108">
        <f t="shared" si="107"/>
        <v>0</v>
      </c>
      <c r="Q318" s="113">
        <f t="shared" si="107"/>
        <v>0</v>
      </c>
      <c r="R318" s="107">
        <f t="shared" si="105"/>
        <v>0</v>
      </c>
      <c r="S318" s="118" t="str">
        <f t="shared" si="103"/>
        <v/>
      </c>
      <c r="T318" s="252"/>
      <c r="U318" s="252"/>
      <c r="V318" s="252"/>
      <c r="W318" s="252"/>
      <c r="X318" s="252"/>
      <c r="Y318" s="252"/>
      <c r="Z318" s="252"/>
      <c r="AA318" s="252"/>
      <c r="AB318" s="252"/>
      <c r="AC318" s="252"/>
      <c r="AD318" s="252"/>
      <c r="AE318" s="252"/>
      <c r="AF318" s="252"/>
    </row>
    <row r="319" spans="1:32" s="119" customFormat="1" ht="13.5" customHeight="1" x14ac:dyDescent="0.3">
      <c r="A319" s="102">
        <f t="shared" si="96"/>
        <v>0</v>
      </c>
      <c r="B319" s="103">
        <f t="shared" si="97"/>
        <v>107565</v>
      </c>
      <c r="C319" s="104">
        <f t="shared" si="98"/>
        <v>294.50277777777779</v>
      </c>
      <c r="D319" s="105">
        <f t="shared" si="88"/>
        <v>294.49691991786449</v>
      </c>
      <c r="E319" s="106">
        <f t="shared" si="89"/>
        <v>0</v>
      </c>
      <c r="F319" s="107">
        <f t="shared" si="90"/>
        <v>0</v>
      </c>
      <c r="G319" s="108">
        <f t="shared" si="104"/>
        <v>0</v>
      </c>
      <c r="H319" s="113">
        <f t="shared" si="99"/>
        <v>0</v>
      </c>
      <c r="I319" s="107">
        <f t="shared" si="100"/>
        <v>0</v>
      </c>
      <c r="J319" s="110">
        <f t="shared" si="101"/>
        <v>295</v>
      </c>
      <c r="K319" s="111">
        <f t="shared" si="91"/>
        <v>1</v>
      </c>
      <c r="L319" s="116">
        <f t="shared" si="92"/>
        <v>12</v>
      </c>
      <c r="M319" s="108">
        <f t="shared" si="93"/>
        <v>0</v>
      </c>
      <c r="N319" s="113">
        <f t="shared" si="94"/>
        <v>0</v>
      </c>
      <c r="O319" s="113">
        <f t="shared" si="102"/>
        <v>0</v>
      </c>
      <c r="P319" s="108">
        <f t="shared" si="107"/>
        <v>0</v>
      </c>
      <c r="Q319" s="113">
        <f t="shared" si="107"/>
        <v>0</v>
      </c>
      <c r="R319" s="107">
        <f t="shared" si="105"/>
        <v>0</v>
      </c>
      <c r="S319" s="118" t="str">
        <f t="shared" si="103"/>
        <v/>
      </c>
      <c r="T319" s="252"/>
      <c r="U319" s="252"/>
      <c r="V319" s="252"/>
      <c r="W319" s="252"/>
      <c r="X319" s="252"/>
      <c r="Y319" s="252"/>
      <c r="Z319" s="252"/>
      <c r="AA319" s="252"/>
      <c r="AB319" s="252"/>
      <c r="AC319" s="252"/>
      <c r="AD319" s="252"/>
      <c r="AE319" s="252"/>
      <c r="AF319" s="252"/>
    </row>
    <row r="320" spans="1:32" s="119" customFormat="1" ht="13.5" customHeight="1" x14ac:dyDescent="0.3">
      <c r="A320" s="102">
        <f t="shared" si="96"/>
        <v>0</v>
      </c>
      <c r="B320" s="103">
        <f t="shared" si="97"/>
        <v>107930</v>
      </c>
      <c r="C320" s="104">
        <f t="shared" si="98"/>
        <v>295.50277777777779</v>
      </c>
      <c r="D320" s="105">
        <f t="shared" si="88"/>
        <v>295.49623545516772</v>
      </c>
      <c r="E320" s="106">
        <f t="shared" si="89"/>
        <v>0</v>
      </c>
      <c r="F320" s="107">
        <f t="shared" si="90"/>
        <v>0</v>
      </c>
      <c r="G320" s="108">
        <f t="shared" si="104"/>
        <v>0</v>
      </c>
      <c r="H320" s="113">
        <f t="shared" si="99"/>
        <v>0</v>
      </c>
      <c r="I320" s="107">
        <f t="shared" si="100"/>
        <v>0</v>
      </c>
      <c r="J320" s="110">
        <f t="shared" si="101"/>
        <v>296</v>
      </c>
      <c r="K320" s="111">
        <f t="shared" si="91"/>
        <v>1</v>
      </c>
      <c r="L320" s="116">
        <f t="shared" si="92"/>
        <v>12</v>
      </c>
      <c r="M320" s="108">
        <f t="shared" si="93"/>
        <v>0</v>
      </c>
      <c r="N320" s="113">
        <f t="shared" si="94"/>
        <v>0</v>
      </c>
      <c r="O320" s="113">
        <f t="shared" si="102"/>
        <v>0</v>
      </c>
      <c r="P320" s="108">
        <f t="shared" si="107"/>
        <v>0</v>
      </c>
      <c r="Q320" s="113">
        <f t="shared" si="107"/>
        <v>0</v>
      </c>
      <c r="R320" s="107">
        <f t="shared" si="105"/>
        <v>0</v>
      </c>
      <c r="S320" s="118" t="str">
        <f t="shared" si="103"/>
        <v/>
      </c>
      <c r="T320" s="252"/>
      <c r="U320" s="252"/>
      <c r="V320" s="252"/>
      <c r="W320" s="252"/>
      <c r="X320" s="252"/>
      <c r="Y320" s="252"/>
      <c r="Z320" s="252"/>
      <c r="AA320" s="252"/>
      <c r="AB320" s="252"/>
      <c r="AC320" s="252"/>
      <c r="AD320" s="252"/>
      <c r="AE320" s="252"/>
      <c r="AF320" s="252"/>
    </row>
    <row r="321" spans="1:32" s="119" customFormat="1" ht="13.5" customHeight="1" x14ac:dyDescent="0.3">
      <c r="A321" s="102">
        <f t="shared" si="96"/>
        <v>0</v>
      </c>
      <c r="B321" s="103">
        <f t="shared" si="97"/>
        <v>108296</v>
      </c>
      <c r="C321" s="104">
        <f t="shared" si="98"/>
        <v>296.50277777777779</v>
      </c>
      <c r="D321" s="105">
        <f t="shared" si="88"/>
        <v>296.49828884325802</v>
      </c>
      <c r="E321" s="106">
        <f t="shared" si="89"/>
        <v>0</v>
      </c>
      <c r="F321" s="107">
        <f t="shared" si="90"/>
        <v>0</v>
      </c>
      <c r="G321" s="108">
        <f t="shared" si="104"/>
        <v>0</v>
      </c>
      <c r="H321" s="113">
        <f t="shared" si="99"/>
        <v>0</v>
      </c>
      <c r="I321" s="107">
        <f t="shared" si="100"/>
        <v>0</v>
      </c>
      <c r="J321" s="110">
        <f t="shared" si="101"/>
        <v>297</v>
      </c>
      <c r="K321" s="111">
        <f t="shared" si="91"/>
        <v>1</v>
      </c>
      <c r="L321" s="116">
        <f t="shared" si="92"/>
        <v>12</v>
      </c>
      <c r="M321" s="108">
        <f t="shared" si="93"/>
        <v>0</v>
      </c>
      <c r="N321" s="113">
        <f t="shared" si="94"/>
        <v>0</v>
      </c>
      <c r="O321" s="113">
        <f t="shared" si="102"/>
        <v>0</v>
      </c>
      <c r="P321" s="108">
        <f t="shared" si="107"/>
        <v>0</v>
      </c>
      <c r="Q321" s="113">
        <f t="shared" si="107"/>
        <v>0</v>
      </c>
      <c r="R321" s="107">
        <f t="shared" si="105"/>
        <v>0</v>
      </c>
      <c r="S321" s="118" t="str">
        <f t="shared" si="103"/>
        <v/>
      </c>
      <c r="T321" s="252"/>
      <c r="U321" s="252"/>
      <c r="V321" s="252"/>
      <c r="W321" s="252"/>
      <c r="X321" s="252"/>
      <c r="Y321" s="252"/>
      <c r="Z321" s="252"/>
      <c r="AA321" s="252"/>
      <c r="AB321" s="252"/>
      <c r="AC321" s="252"/>
      <c r="AD321" s="252"/>
      <c r="AE321" s="252"/>
      <c r="AF321" s="252"/>
    </row>
    <row r="322" spans="1:32" s="119" customFormat="1" ht="13.5" customHeight="1" x14ac:dyDescent="0.3">
      <c r="A322" s="102">
        <f t="shared" si="96"/>
        <v>0</v>
      </c>
      <c r="B322" s="103">
        <f t="shared" si="97"/>
        <v>108661</v>
      </c>
      <c r="C322" s="104">
        <f t="shared" si="98"/>
        <v>297.50277777777779</v>
      </c>
      <c r="D322" s="105">
        <f t="shared" si="88"/>
        <v>297.49760438056126</v>
      </c>
      <c r="E322" s="106">
        <f t="shared" si="89"/>
        <v>0</v>
      </c>
      <c r="F322" s="107">
        <f t="shared" si="90"/>
        <v>0</v>
      </c>
      <c r="G322" s="108">
        <f t="shared" si="104"/>
        <v>0</v>
      </c>
      <c r="H322" s="113">
        <f t="shared" si="99"/>
        <v>0</v>
      </c>
      <c r="I322" s="107">
        <f t="shared" si="100"/>
        <v>0</v>
      </c>
      <c r="J322" s="110">
        <f t="shared" si="101"/>
        <v>298</v>
      </c>
      <c r="K322" s="111">
        <f t="shared" si="91"/>
        <v>1</v>
      </c>
      <c r="L322" s="116">
        <f t="shared" si="92"/>
        <v>12</v>
      </c>
      <c r="M322" s="108">
        <f t="shared" si="93"/>
        <v>0</v>
      </c>
      <c r="N322" s="113">
        <f t="shared" si="94"/>
        <v>0</v>
      </c>
      <c r="O322" s="113">
        <f t="shared" si="102"/>
        <v>0</v>
      </c>
      <c r="P322" s="108">
        <f t="shared" si="107"/>
        <v>0</v>
      </c>
      <c r="Q322" s="113">
        <f t="shared" si="107"/>
        <v>0</v>
      </c>
      <c r="R322" s="107">
        <f t="shared" si="105"/>
        <v>0</v>
      </c>
      <c r="S322" s="118" t="str">
        <f t="shared" si="103"/>
        <v/>
      </c>
      <c r="T322" s="252"/>
      <c r="U322" s="252"/>
      <c r="V322" s="252"/>
      <c r="W322" s="252"/>
      <c r="X322" s="252"/>
      <c r="Y322" s="252"/>
      <c r="Z322" s="252"/>
      <c r="AA322" s="252"/>
      <c r="AB322" s="252"/>
      <c r="AC322" s="252"/>
      <c r="AD322" s="252"/>
      <c r="AE322" s="252"/>
      <c r="AF322" s="252"/>
    </row>
    <row r="323" spans="1:32" s="119" customFormat="1" ht="13.5" customHeight="1" x14ac:dyDescent="0.3">
      <c r="A323" s="102">
        <f t="shared" si="96"/>
        <v>0</v>
      </c>
      <c r="B323" s="103">
        <f t="shared" si="97"/>
        <v>109026</v>
      </c>
      <c r="C323" s="104">
        <f t="shared" si="98"/>
        <v>298.50277777777779</v>
      </c>
      <c r="D323" s="105">
        <f t="shared" si="88"/>
        <v>298.49691991786449</v>
      </c>
      <c r="E323" s="106">
        <f t="shared" si="89"/>
        <v>0</v>
      </c>
      <c r="F323" s="107">
        <f t="shared" si="90"/>
        <v>0</v>
      </c>
      <c r="G323" s="108">
        <f t="shared" si="104"/>
        <v>0</v>
      </c>
      <c r="H323" s="113">
        <f t="shared" si="99"/>
        <v>0</v>
      </c>
      <c r="I323" s="107">
        <f t="shared" si="100"/>
        <v>0</v>
      </c>
      <c r="J323" s="110">
        <f t="shared" si="101"/>
        <v>299</v>
      </c>
      <c r="K323" s="111">
        <f t="shared" si="91"/>
        <v>1</v>
      </c>
      <c r="L323" s="116">
        <f t="shared" si="92"/>
        <v>12</v>
      </c>
      <c r="M323" s="108">
        <f t="shared" si="93"/>
        <v>0</v>
      </c>
      <c r="N323" s="113">
        <f t="shared" si="94"/>
        <v>0</v>
      </c>
      <c r="O323" s="113">
        <f t="shared" si="102"/>
        <v>0</v>
      </c>
      <c r="P323" s="108">
        <f t="shared" si="107"/>
        <v>0</v>
      </c>
      <c r="Q323" s="113">
        <f t="shared" si="107"/>
        <v>0</v>
      </c>
      <c r="R323" s="107">
        <f t="shared" si="105"/>
        <v>0</v>
      </c>
      <c r="S323" s="118" t="str">
        <f t="shared" si="103"/>
        <v/>
      </c>
      <c r="T323" s="252"/>
      <c r="U323" s="252"/>
      <c r="V323" s="252"/>
      <c r="W323" s="252"/>
      <c r="X323" s="252"/>
      <c r="Y323" s="252"/>
      <c r="Z323" s="252"/>
      <c r="AA323" s="252"/>
      <c r="AB323" s="252"/>
      <c r="AC323" s="252"/>
      <c r="AD323" s="252"/>
      <c r="AE323" s="252"/>
      <c r="AF323" s="252"/>
    </row>
    <row r="324" spans="1:32" s="119" customFormat="1" ht="13.5" customHeight="1" x14ac:dyDescent="0.3">
      <c r="A324" s="102">
        <f t="shared" si="96"/>
        <v>0</v>
      </c>
      <c r="B324" s="103">
        <f t="shared" si="97"/>
        <v>109391</v>
      </c>
      <c r="C324" s="104">
        <f t="shared" si="98"/>
        <v>299.50277777777779</v>
      </c>
      <c r="D324" s="105">
        <f t="shared" si="88"/>
        <v>299.49623545516772</v>
      </c>
      <c r="E324" s="106">
        <f t="shared" si="89"/>
        <v>0</v>
      </c>
      <c r="F324" s="107">
        <f t="shared" si="90"/>
        <v>0</v>
      </c>
      <c r="G324" s="108">
        <f t="shared" si="104"/>
        <v>0</v>
      </c>
      <c r="H324" s="113">
        <f t="shared" si="99"/>
        <v>0</v>
      </c>
      <c r="I324" s="107">
        <f t="shared" si="100"/>
        <v>0</v>
      </c>
      <c r="J324" s="110">
        <f t="shared" si="101"/>
        <v>300</v>
      </c>
      <c r="K324" s="111">
        <f t="shared" si="91"/>
        <v>1</v>
      </c>
      <c r="L324" s="116">
        <f t="shared" si="92"/>
        <v>12</v>
      </c>
      <c r="M324" s="108">
        <f t="shared" si="93"/>
        <v>0</v>
      </c>
      <c r="N324" s="113">
        <f t="shared" si="94"/>
        <v>0</v>
      </c>
      <c r="O324" s="113">
        <f t="shared" si="102"/>
        <v>0</v>
      </c>
      <c r="P324" s="108">
        <f t="shared" si="107"/>
        <v>0</v>
      </c>
      <c r="Q324" s="113">
        <f t="shared" si="107"/>
        <v>0</v>
      </c>
      <c r="R324" s="107">
        <f t="shared" si="105"/>
        <v>0</v>
      </c>
      <c r="S324" s="118" t="str">
        <f t="shared" si="103"/>
        <v/>
      </c>
      <c r="T324" s="252"/>
      <c r="U324" s="252"/>
      <c r="V324" s="252"/>
      <c r="W324" s="252"/>
      <c r="X324" s="252"/>
      <c r="Y324" s="252"/>
      <c r="Z324" s="252"/>
      <c r="AA324" s="252"/>
      <c r="AB324" s="252"/>
      <c r="AC324" s="252"/>
      <c r="AD324" s="252"/>
      <c r="AE324" s="252"/>
      <c r="AF324" s="252"/>
    </row>
    <row r="325" spans="1:32" s="119" customFormat="1" ht="13.5" customHeight="1" x14ac:dyDescent="0.3">
      <c r="A325" s="102">
        <f t="shared" si="96"/>
        <v>0</v>
      </c>
      <c r="B325" s="103">
        <f t="shared" si="97"/>
        <v>109756</v>
      </c>
      <c r="C325" s="104">
        <f t="shared" si="98"/>
        <v>300.50277777777779</v>
      </c>
      <c r="D325" s="105">
        <f t="shared" si="88"/>
        <v>300.4955509924709</v>
      </c>
      <c r="E325" s="106">
        <f t="shared" si="89"/>
        <v>0</v>
      </c>
      <c r="F325" s="107">
        <f t="shared" si="90"/>
        <v>0</v>
      </c>
      <c r="G325" s="108">
        <f t="shared" si="104"/>
        <v>0</v>
      </c>
      <c r="H325" s="113">
        <f t="shared" si="99"/>
        <v>0</v>
      </c>
      <c r="I325" s="107">
        <f t="shared" si="100"/>
        <v>0</v>
      </c>
      <c r="J325" s="110">
        <f t="shared" si="101"/>
        <v>301</v>
      </c>
      <c r="K325" s="111">
        <f t="shared" si="91"/>
        <v>1</v>
      </c>
      <c r="L325" s="116">
        <f t="shared" si="92"/>
        <v>12</v>
      </c>
      <c r="M325" s="108">
        <f t="shared" si="93"/>
        <v>0</v>
      </c>
      <c r="N325" s="113">
        <f t="shared" si="94"/>
        <v>0</v>
      </c>
      <c r="O325" s="113">
        <f t="shared" si="102"/>
        <v>0</v>
      </c>
      <c r="P325" s="108">
        <f t="shared" si="107"/>
        <v>0</v>
      </c>
      <c r="Q325" s="113">
        <f t="shared" si="107"/>
        <v>0</v>
      </c>
      <c r="R325" s="107">
        <f t="shared" si="105"/>
        <v>0</v>
      </c>
      <c r="S325" s="118" t="str">
        <f t="shared" si="103"/>
        <v/>
      </c>
      <c r="T325" s="252"/>
      <c r="U325" s="252"/>
      <c r="V325" s="252"/>
      <c r="W325" s="252"/>
      <c r="X325" s="252"/>
      <c r="Y325" s="252"/>
      <c r="Z325" s="252"/>
      <c r="AA325" s="252"/>
      <c r="AB325" s="252"/>
      <c r="AC325" s="252"/>
      <c r="AD325" s="252"/>
      <c r="AE325" s="252"/>
      <c r="AF325" s="252"/>
    </row>
    <row r="326" spans="1:32" s="119" customFormat="1" ht="13.5" customHeight="1" x14ac:dyDescent="0.3">
      <c r="A326" s="102">
        <f t="shared" si="96"/>
        <v>0</v>
      </c>
      <c r="B326" s="103">
        <f t="shared" si="97"/>
        <v>110121</v>
      </c>
      <c r="C326" s="104">
        <f t="shared" si="98"/>
        <v>301.50277777777779</v>
      </c>
      <c r="D326" s="105">
        <f t="shared" si="88"/>
        <v>301.49486652977413</v>
      </c>
      <c r="E326" s="106">
        <f t="shared" si="89"/>
        <v>0</v>
      </c>
      <c r="F326" s="107">
        <f t="shared" si="90"/>
        <v>0</v>
      </c>
      <c r="G326" s="108">
        <f t="shared" si="104"/>
        <v>0</v>
      </c>
      <c r="H326" s="113">
        <f t="shared" si="99"/>
        <v>0</v>
      </c>
      <c r="I326" s="107">
        <f t="shared" si="100"/>
        <v>0</v>
      </c>
      <c r="J326" s="110">
        <f t="shared" si="101"/>
        <v>302</v>
      </c>
      <c r="K326" s="111">
        <f t="shared" si="91"/>
        <v>1</v>
      </c>
      <c r="L326" s="116">
        <f t="shared" si="92"/>
        <v>12</v>
      </c>
      <c r="M326" s="108">
        <f t="shared" si="93"/>
        <v>0</v>
      </c>
      <c r="N326" s="113">
        <f t="shared" si="94"/>
        <v>0</v>
      </c>
      <c r="O326" s="113">
        <f t="shared" si="102"/>
        <v>0</v>
      </c>
      <c r="P326" s="108">
        <f t="shared" si="107"/>
        <v>0</v>
      </c>
      <c r="Q326" s="113">
        <f t="shared" si="107"/>
        <v>0</v>
      </c>
      <c r="R326" s="107">
        <f t="shared" si="105"/>
        <v>0</v>
      </c>
      <c r="S326" s="118" t="str">
        <f t="shared" si="103"/>
        <v/>
      </c>
      <c r="T326" s="252"/>
      <c r="U326" s="252"/>
      <c r="V326" s="252"/>
      <c r="W326" s="252"/>
      <c r="X326" s="252"/>
      <c r="Y326" s="252"/>
      <c r="Z326" s="252"/>
      <c r="AA326" s="252"/>
      <c r="AB326" s="252"/>
      <c r="AC326" s="252"/>
      <c r="AD326" s="252"/>
      <c r="AE326" s="252"/>
      <c r="AF326" s="252"/>
    </row>
    <row r="327" spans="1:32" s="119" customFormat="1" ht="13.5" customHeight="1" x14ac:dyDescent="0.3">
      <c r="A327" s="102">
        <f t="shared" si="96"/>
        <v>0</v>
      </c>
      <c r="B327" s="103">
        <f t="shared" si="97"/>
        <v>110486</v>
      </c>
      <c r="C327" s="104">
        <f t="shared" si="98"/>
        <v>302.50277777777779</v>
      </c>
      <c r="D327" s="105">
        <f t="shared" si="88"/>
        <v>302.49418206707736</v>
      </c>
      <c r="E327" s="106">
        <f t="shared" si="89"/>
        <v>0</v>
      </c>
      <c r="F327" s="107">
        <f t="shared" si="90"/>
        <v>0</v>
      </c>
      <c r="G327" s="108">
        <f t="shared" si="104"/>
        <v>0</v>
      </c>
      <c r="H327" s="113">
        <f t="shared" si="99"/>
        <v>0</v>
      </c>
      <c r="I327" s="107">
        <f t="shared" si="100"/>
        <v>0</v>
      </c>
      <c r="J327" s="110">
        <f t="shared" si="101"/>
        <v>303</v>
      </c>
      <c r="K327" s="111">
        <f t="shared" si="91"/>
        <v>1</v>
      </c>
      <c r="L327" s="116">
        <f t="shared" si="92"/>
        <v>12</v>
      </c>
      <c r="M327" s="108">
        <f t="shared" si="93"/>
        <v>0</v>
      </c>
      <c r="N327" s="113">
        <f t="shared" si="94"/>
        <v>0</v>
      </c>
      <c r="O327" s="113">
        <f t="shared" si="102"/>
        <v>0</v>
      </c>
      <c r="P327" s="108">
        <f t="shared" si="107"/>
        <v>0</v>
      </c>
      <c r="Q327" s="113">
        <f t="shared" si="107"/>
        <v>0</v>
      </c>
      <c r="R327" s="107">
        <f t="shared" si="105"/>
        <v>0</v>
      </c>
      <c r="S327" s="118" t="str">
        <f t="shared" si="103"/>
        <v/>
      </c>
      <c r="T327" s="252"/>
      <c r="U327" s="252"/>
      <c r="V327" s="252"/>
      <c r="W327" s="252"/>
      <c r="X327" s="252"/>
      <c r="Y327" s="252"/>
      <c r="Z327" s="252"/>
      <c r="AA327" s="252"/>
      <c r="AB327" s="252"/>
      <c r="AC327" s="252"/>
      <c r="AD327" s="252"/>
      <c r="AE327" s="252"/>
      <c r="AF327" s="252"/>
    </row>
    <row r="328" spans="1:32" s="119" customFormat="1" ht="13.5" customHeight="1" x14ac:dyDescent="0.3">
      <c r="A328" s="102">
        <f t="shared" si="96"/>
        <v>0</v>
      </c>
      <c r="B328" s="103">
        <f t="shared" si="97"/>
        <v>110851</v>
      </c>
      <c r="C328" s="104">
        <f t="shared" si="98"/>
        <v>303.50277777777779</v>
      </c>
      <c r="D328" s="105">
        <f t="shared" si="88"/>
        <v>303.49349760438054</v>
      </c>
      <c r="E328" s="106">
        <f t="shared" si="89"/>
        <v>0</v>
      </c>
      <c r="F328" s="107">
        <f t="shared" si="90"/>
        <v>0</v>
      </c>
      <c r="G328" s="108">
        <f t="shared" si="104"/>
        <v>0</v>
      </c>
      <c r="H328" s="113">
        <f t="shared" si="99"/>
        <v>0</v>
      </c>
      <c r="I328" s="107">
        <f t="shared" si="100"/>
        <v>0</v>
      </c>
      <c r="J328" s="110">
        <f t="shared" si="101"/>
        <v>304</v>
      </c>
      <c r="K328" s="111">
        <f t="shared" si="91"/>
        <v>1</v>
      </c>
      <c r="L328" s="116">
        <f t="shared" si="92"/>
        <v>12</v>
      </c>
      <c r="M328" s="108">
        <f t="shared" si="93"/>
        <v>0</v>
      </c>
      <c r="N328" s="113">
        <f t="shared" si="94"/>
        <v>0</v>
      </c>
      <c r="O328" s="113">
        <f t="shared" si="102"/>
        <v>0</v>
      </c>
      <c r="P328" s="108">
        <f t="shared" si="107"/>
        <v>0</v>
      </c>
      <c r="Q328" s="113">
        <f t="shared" si="107"/>
        <v>0</v>
      </c>
      <c r="R328" s="107">
        <f t="shared" si="105"/>
        <v>0</v>
      </c>
      <c r="S328" s="118" t="str">
        <f t="shared" si="103"/>
        <v/>
      </c>
      <c r="T328" s="252"/>
      <c r="U328" s="252"/>
      <c r="V328" s="252"/>
      <c r="W328" s="252"/>
      <c r="X328" s="252"/>
      <c r="Y328" s="252"/>
      <c r="Z328" s="252"/>
      <c r="AA328" s="252"/>
      <c r="AB328" s="252"/>
      <c r="AC328" s="252"/>
      <c r="AD328" s="252"/>
      <c r="AE328" s="252"/>
      <c r="AF328" s="252"/>
    </row>
    <row r="329" spans="1:32" s="119" customFormat="1" ht="13.5" customHeight="1" x14ac:dyDescent="0.3">
      <c r="A329" s="102">
        <f t="shared" si="96"/>
        <v>0</v>
      </c>
      <c r="B329" s="103">
        <f t="shared" si="97"/>
        <v>111217</v>
      </c>
      <c r="C329" s="104">
        <f t="shared" si="98"/>
        <v>304.50277777777779</v>
      </c>
      <c r="D329" s="105">
        <f t="shared" si="88"/>
        <v>304.4955509924709</v>
      </c>
      <c r="E329" s="106">
        <f t="shared" si="89"/>
        <v>0</v>
      </c>
      <c r="F329" s="107">
        <f t="shared" si="90"/>
        <v>0</v>
      </c>
      <c r="G329" s="108">
        <f t="shared" si="104"/>
        <v>0</v>
      </c>
      <c r="H329" s="113">
        <f t="shared" si="99"/>
        <v>0</v>
      </c>
      <c r="I329" s="107">
        <f t="shared" si="100"/>
        <v>0</v>
      </c>
      <c r="J329" s="110">
        <f t="shared" si="101"/>
        <v>305</v>
      </c>
      <c r="K329" s="111">
        <f t="shared" si="91"/>
        <v>1</v>
      </c>
      <c r="L329" s="116">
        <f t="shared" si="92"/>
        <v>12</v>
      </c>
      <c r="M329" s="108">
        <f t="shared" si="93"/>
        <v>0</v>
      </c>
      <c r="N329" s="113">
        <f t="shared" si="94"/>
        <v>0</v>
      </c>
      <c r="O329" s="113">
        <f t="shared" si="102"/>
        <v>0</v>
      </c>
      <c r="P329" s="108">
        <f t="shared" si="107"/>
        <v>0</v>
      </c>
      <c r="Q329" s="113">
        <f t="shared" si="107"/>
        <v>0</v>
      </c>
      <c r="R329" s="107">
        <f t="shared" si="105"/>
        <v>0</v>
      </c>
      <c r="S329" s="118" t="str">
        <f t="shared" si="103"/>
        <v/>
      </c>
      <c r="T329" s="252"/>
      <c r="U329" s="252"/>
      <c r="V329" s="252"/>
      <c r="W329" s="252"/>
      <c r="X329" s="252"/>
      <c r="Y329" s="252"/>
      <c r="Z329" s="252"/>
      <c r="AA329" s="252"/>
      <c r="AB329" s="252"/>
      <c r="AC329" s="252"/>
      <c r="AD329" s="252"/>
      <c r="AE329" s="252"/>
      <c r="AF329" s="252"/>
    </row>
    <row r="330" spans="1:32" s="119" customFormat="1" ht="13.5" customHeight="1" x14ac:dyDescent="0.3">
      <c r="A330" s="102">
        <f t="shared" si="96"/>
        <v>0</v>
      </c>
      <c r="B330" s="103">
        <f t="shared" si="97"/>
        <v>111582</v>
      </c>
      <c r="C330" s="104">
        <f t="shared" si="98"/>
        <v>305.50277777777779</v>
      </c>
      <c r="D330" s="105">
        <f t="shared" si="88"/>
        <v>305.49486652977413</v>
      </c>
      <c r="E330" s="106">
        <f t="shared" si="89"/>
        <v>0</v>
      </c>
      <c r="F330" s="107">
        <f t="shared" si="90"/>
        <v>0</v>
      </c>
      <c r="G330" s="108">
        <f t="shared" si="104"/>
        <v>0</v>
      </c>
      <c r="H330" s="113">
        <f t="shared" si="99"/>
        <v>0</v>
      </c>
      <c r="I330" s="107">
        <f t="shared" si="100"/>
        <v>0</v>
      </c>
      <c r="J330" s="110">
        <f t="shared" si="101"/>
        <v>306</v>
      </c>
      <c r="K330" s="111">
        <f t="shared" si="91"/>
        <v>1</v>
      </c>
      <c r="L330" s="116">
        <f t="shared" si="92"/>
        <v>12</v>
      </c>
      <c r="M330" s="108">
        <f t="shared" si="93"/>
        <v>0</v>
      </c>
      <c r="N330" s="113">
        <f t="shared" si="94"/>
        <v>0</v>
      </c>
      <c r="O330" s="113">
        <f t="shared" si="102"/>
        <v>0</v>
      </c>
      <c r="P330" s="108">
        <f t="shared" ref="P330:Q345" si="108">M330+P329</f>
        <v>0</v>
      </c>
      <c r="Q330" s="113">
        <f t="shared" si="108"/>
        <v>0</v>
      </c>
      <c r="R330" s="107">
        <f t="shared" si="105"/>
        <v>0</v>
      </c>
      <c r="S330" s="118" t="str">
        <f t="shared" si="103"/>
        <v/>
      </c>
      <c r="T330" s="252"/>
      <c r="U330" s="252"/>
      <c r="V330" s="252"/>
      <c r="W330" s="252"/>
      <c r="X330" s="252"/>
      <c r="Y330" s="252"/>
      <c r="Z330" s="252"/>
      <c r="AA330" s="252"/>
      <c r="AB330" s="252"/>
      <c r="AC330" s="252"/>
      <c r="AD330" s="252"/>
      <c r="AE330" s="252"/>
      <c r="AF330" s="252"/>
    </row>
    <row r="331" spans="1:32" s="119" customFormat="1" ht="13.5" customHeight="1" x14ac:dyDescent="0.3">
      <c r="A331" s="102">
        <f t="shared" si="96"/>
        <v>0</v>
      </c>
      <c r="B331" s="103">
        <f t="shared" si="97"/>
        <v>111947</v>
      </c>
      <c r="C331" s="104">
        <f t="shared" si="98"/>
        <v>306.50277777777779</v>
      </c>
      <c r="D331" s="105">
        <f t="shared" si="88"/>
        <v>306.49418206707736</v>
      </c>
      <c r="E331" s="106">
        <f t="shared" si="89"/>
        <v>0</v>
      </c>
      <c r="F331" s="107">
        <f t="shared" si="90"/>
        <v>0</v>
      </c>
      <c r="G331" s="108">
        <f t="shared" si="104"/>
        <v>0</v>
      </c>
      <c r="H331" s="113">
        <f t="shared" si="99"/>
        <v>0</v>
      </c>
      <c r="I331" s="107">
        <f t="shared" si="100"/>
        <v>0</v>
      </c>
      <c r="J331" s="110">
        <f t="shared" si="101"/>
        <v>307</v>
      </c>
      <c r="K331" s="111">
        <f t="shared" si="91"/>
        <v>1</v>
      </c>
      <c r="L331" s="116">
        <f t="shared" si="92"/>
        <v>12</v>
      </c>
      <c r="M331" s="108">
        <f t="shared" si="93"/>
        <v>0</v>
      </c>
      <c r="N331" s="113">
        <f t="shared" si="94"/>
        <v>0</v>
      </c>
      <c r="O331" s="113">
        <f t="shared" si="102"/>
        <v>0</v>
      </c>
      <c r="P331" s="108">
        <f t="shared" si="108"/>
        <v>0</v>
      </c>
      <c r="Q331" s="113">
        <f t="shared" si="108"/>
        <v>0</v>
      </c>
      <c r="R331" s="107">
        <f t="shared" si="105"/>
        <v>0</v>
      </c>
      <c r="S331" s="118" t="str">
        <f t="shared" si="103"/>
        <v/>
      </c>
      <c r="T331" s="252"/>
      <c r="U331" s="252"/>
      <c r="V331" s="252"/>
      <c r="W331" s="252"/>
      <c r="X331" s="252"/>
      <c r="Y331" s="252"/>
      <c r="Z331" s="252"/>
      <c r="AA331" s="252"/>
      <c r="AB331" s="252"/>
      <c r="AC331" s="252"/>
      <c r="AD331" s="252"/>
      <c r="AE331" s="252"/>
      <c r="AF331" s="252"/>
    </row>
    <row r="332" spans="1:32" s="119" customFormat="1" ht="13.5" customHeight="1" x14ac:dyDescent="0.3">
      <c r="A332" s="102">
        <f t="shared" si="96"/>
        <v>0</v>
      </c>
      <c r="B332" s="103">
        <f t="shared" si="97"/>
        <v>112312</v>
      </c>
      <c r="C332" s="104">
        <f t="shared" si="98"/>
        <v>307.50277777777779</v>
      </c>
      <c r="D332" s="105">
        <f t="shared" si="88"/>
        <v>307.49349760438054</v>
      </c>
      <c r="E332" s="106">
        <f t="shared" si="89"/>
        <v>0</v>
      </c>
      <c r="F332" s="107">
        <f t="shared" si="90"/>
        <v>0</v>
      </c>
      <c r="G332" s="108">
        <f t="shared" si="104"/>
        <v>0</v>
      </c>
      <c r="H332" s="113">
        <f t="shared" si="99"/>
        <v>0</v>
      </c>
      <c r="I332" s="107">
        <f t="shared" si="100"/>
        <v>0</v>
      </c>
      <c r="J332" s="110">
        <f t="shared" si="101"/>
        <v>308</v>
      </c>
      <c r="K332" s="111">
        <f t="shared" si="91"/>
        <v>1</v>
      </c>
      <c r="L332" s="116">
        <f t="shared" si="92"/>
        <v>12</v>
      </c>
      <c r="M332" s="108">
        <f t="shared" si="93"/>
        <v>0</v>
      </c>
      <c r="N332" s="113">
        <f t="shared" si="94"/>
        <v>0</v>
      </c>
      <c r="O332" s="113">
        <f t="shared" si="102"/>
        <v>0</v>
      </c>
      <c r="P332" s="108">
        <f t="shared" si="108"/>
        <v>0</v>
      </c>
      <c r="Q332" s="113">
        <f t="shared" si="108"/>
        <v>0</v>
      </c>
      <c r="R332" s="107">
        <f t="shared" si="105"/>
        <v>0</v>
      </c>
      <c r="S332" s="118" t="str">
        <f t="shared" si="103"/>
        <v/>
      </c>
      <c r="T332" s="252"/>
      <c r="U332" s="252"/>
      <c r="V332" s="252"/>
      <c r="W332" s="252"/>
      <c r="X332" s="252"/>
      <c r="Y332" s="252"/>
      <c r="Z332" s="252"/>
      <c r="AA332" s="252"/>
      <c r="AB332" s="252"/>
      <c r="AC332" s="252"/>
      <c r="AD332" s="252"/>
      <c r="AE332" s="252"/>
      <c r="AF332" s="252"/>
    </row>
    <row r="333" spans="1:32" s="119" customFormat="1" ht="13.5" customHeight="1" x14ac:dyDescent="0.3">
      <c r="A333" s="102">
        <f t="shared" si="96"/>
        <v>0</v>
      </c>
      <c r="B333" s="103">
        <f t="shared" si="97"/>
        <v>112678</v>
      </c>
      <c r="C333" s="104">
        <f t="shared" si="98"/>
        <v>308.50277777777779</v>
      </c>
      <c r="D333" s="105">
        <f t="shared" si="88"/>
        <v>308.4955509924709</v>
      </c>
      <c r="E333" s="106">
        <f t="shared" si="89"/>
        <v>0</v>
      </c>
      <c r="F333" s="107">
        <f t="shared" si="90"/>
        <v>0</v>
      </c>
      <c r="G333" s="108">
        <f t="shared" si="104"/>
        <v>0</v>
      </c>
      <c r="H333" s="113">
        <f t="shared" si="99"/>
        <v>0</v>
      </c>
      <c r="I333" s="107">
        <f t="shared" si="100"/>
        <v>0</v>
      </c>
      <c r="J333" s="110">
        <f t="shared" si="101"/>
        <v>309</v>
      </c>
      <c r="K333" s="111">
        <f t="shared" si="91"/>
        <v>1</v>
      </c>
      <c r="L333" s="116">
        <f t="shared" si="92"/>
        <v>12</v>
      </c>
      <c r="M333" s="108">
        <f t="shared" si="93"/>
        <v>0</v>
      </c>
      <c r="N333" s="113">
        <f t="shared" si="94"/>
        <v>0</v>
      </c>
      <c r="O333" s="113">
        <f t="shared" si="102"/>
        <v>0</v>
      </c>
      <c r="P333" s="108">
        <f t="shared" si="108"/>
        <v>0</v>
      </c>
      <c r="Q333" s="113">
        <f t="shared" si="108"/>
        <v>0</v>
      </c>
      <c r="R333" s="107">
        <f t="shared" si="105"/>
        <v>0</v>
      </c>
      <c r="S333" s="118" t="str">
        <f t="shared" si="103"/>
        <v/>
      </c>
      <c r="T333" s="252"/>
      <c r="U333" s="252"/>
      <c r="V333" s="252"/>
      <c r="W333" s="252"/>
      <c r="X333" s="252"/>
      <c r="Y333" s="252"/>
      <c r="Z333" s="252"/>
      <c r="AA333" s="252"/>
      <c r="AB333" s="252"/>
      <c r="AC333" s="252"/>
      <c r="AD333" s="252"/>
      <c r="AE333" s="252"/>
      <c r="AF333" s="252"/>
    </row>
    <row r="334" spans="1:32" s="119" customFormat="1" ht="13.5" customHeight="1" x14ac:dyDescent="0.3">
      <c r="A334" s="102">
        <f t="shared" si="96"/>
        <v>0</v>
      </c>
      <c r="B334" s="103">
        <f t="shared" si="97"/>
        <v>113043</v>
      </c>
      <c r="C334" s="104">
        <f t="shared" si="98"/>
        <v>309.50277777777779</v>
      </c>
      <c r="D334" s="105">
        <f t="shared" si="88"/>
        <v>309.49486652977413</v>
      </c>
      <c r="E334" s="106">
        <f t="shared" si="89"/>
        <v>0</v>
      </c>
      <c r="F334" s="107">
        <f t="shared" si="90"/>
        <v>0</v>
      </c>
      <c r="G334" s="108">
        <f t="shared" si="104"/>
        <v>0</v>
      </c>
      <c r="H334" s="113">
        <f t="shared" si="99"/>
        <v>0</v>
      </c>
      <c r="I334" s="107">
        <f t="shared" si="100"/>
        <v>0</v>
      </c>
      <c r="J334" s="110">
        <f t="shared" si="101"/>
        <v>310</v>
      </c>
      <c r="K334" s="111">
        <f t="shared" si="91"/>
        <v>1</v>
      </c>
      <c r="L334" s="116">
        <f t="shared" si="92"/>
        <v>12</v>
      </c>
      <c r="M334" s="108">
        <f t="shared" si="93"/>
        <v>0</v>
      </c>
      <c r="N334" s="113">
        <f t="shared" si="94"/>
        <v>0</v>
      </c>
      <c r="O334" s="113">
        <f t="shared" si="102"/>
        <v>0</v>
      </c>
      <c r="P334" s="108">
        <f t="shared" si="108"/>
        <v>0</v>
      </c>
      <c r="Q334" s="113">
        <f t="shared" si="108"/>
        <v>0</v>
      </c>
      <c r="R334" s="107">
        <f t="shared" si="105"/>
        <v>0</v>
      </c>
      <c r="S334" s="118" t="str">
        <f t="shared" si="103"/>
        <v/>
      </c>
      <c r="T334" s="252"/>
      <c r="U334" s="252"/>
      <c r="V334" s="252"/>
      <c r="W334" s="252"/>
      <c r="X334" s="252"/>
      <c r="Y334" s="252"/>
      <c r="Z334" s="252"/>
      <c r="AA334" s="252"/>
      <c r="AB334" s="252"/>
      <c r="AC334" s="252"/>
      <c r="AD334" s="252"/>
      <c r="AE334" s="252"/>
      <c r="AF334" s="252"/>
    </row>
    <row r="335" spans="1:32" s="119" customFormat="1" ht="13.5" customHeight="1" x14ac:dyDescent="0.3">
      <c r="A335" s="102">
        <f t="shared" si="96"/>
        <v>0</v>
      </c>
      <c r="B335" s="103">
        <f t="shared" si="97"/>
        <v>113408</v>
      </c>
      <c r="C335" s="104">
        <f t="shared" si="98"/>
        <v>310.50277777777779</v>
      </c>
      <c r="D335" s="105">
        <f t="shared" si="88"/>
        <v>310.49418206707736</v>
      </c>
      <c r="E335" s="106">
        <f t="shared" si="89"/>
        <v>0</v>
      </c>
      <c r="F335" s="107">
        <f t="shared" si="90"/>
        <v>0</v>
      </c>
      <c r="G335" s="108">
        <f t="shared" si="104"/>
        <v>0</v>
      </c>
      <c r="H335" s="113">
        <f t="shared" si="99"/>
        <v>0</v>
      </c>
      <c r="I335" s="107">
        <f t="shared" si="100"/>
        <v>0</v>
      </c>
      <c r="J335" s="110">
        <f t="shared" si="101"/>
        <v>311</v>
      </c>
      <c r="K335" s="111">
        <f t="shared" si="91"/>
        <v>1</v>
      </c>
      <c r="L335" s="116">
        <f t="shared" si="92"/>
        <v>12</v>
      </c>
      <c r="M335" s="108">
        <f t="shared" si="93"/>
        <v>0</v>
      </c>
      <c r="N335" s="113">
        <f t="shared" si="94"/>
        <v>0</v>
      </c>
      <c r="O335" s="113">
        <f t="shared" si="102"/>
        <v>0</v>
      </c>
      <c r="P335" s="108">
        <f t="shared" si="108"/>
        <v>0</v>
      </c>
      <c r="Q335" s="113">
        <f t="shared" si="108"/>
        <v>0</v>
      </c>
      <c r="R335" s="107">
        <f t="shared" si="105"/>
        <v>0</v>
      </c>
      <c r="S335" s="118" t="str">
        <f t="shared" si="103"/>
        <v/>
      </c>
      <c r="T335" s="252"/>
      <c r="U335" s="252"/>
      <c r="V335" s="252"/>
      <c r="W335" s="252"/>
      <c r="X335" s="252"/>
      <c r="Y335" s="252"/>
      <c r="Z335" s="252"/>
      <c r="AA335" s="252"/>
      <c r="AB335" s="252"/>
      <c r="AC335" s="252"/>
      <c r="AD335" s="252"/>
      <c r="AE335" s="252"/>
      <c r="AF335" s="252"/>
    </row>
    <row r="336" spans="1:32" s="119" customFormat="1" ht="13.5" customHeight="1" x14ac:dyDescent="0.3">
      <c r="A336" s="102">
        <f t="shared" si="96"/>
        <v>0</v>
      </c>
      <c r="B336" s="103">
        <f t="shared" si="97"/>
        <v>113773</v>
      </c>
      <c r="C336" s="104">
        <f t="shared" si="98"/>
        <v>311.50277777777779</v>
      </c>
      <c r="D336" s="105">
        <f t="shared" si="88"/>
        <v>311.49349760438054</v>
      </c>
      <c r="E336" s="106">
        <f t="shared" si="89"/>
        <v>0</v>
      </c>
      <c r="F336" s="107">
        <f t="shared" si="90"/>
        <v>0</v>
      </c>
      <c r="G336" s="108">
        <f t="shared" si="104"/>
        <v>0</v>
      </c>
      <c r="H336" s="113">
        <f t="shared" si="99"/>
        <v>0</v>
      </c>
      <c r="I336" s="107">
        <f t="shared" si="100"/>
        <v>0</v>
      </c>
      <c r="J336" s="110">
        <f t="shared" si="101"/>
        <v>312</v>
      </c>
      <c r="K336" s="111">
        <f t="shared" si="91"/>
        <v>1</v>
      </c>
      <c r="L336" s="116">
        <f t="shared" si="92"/>
        <v>12</v>
      </c>
      <c r="M336" s="108">
        <f t="shared" si="93"/>
        <v>0</v>
      </c>
      <c r="N336" s="113">
        <f t="shared" si="94"/>
        <v>0</v>
      </c>
      <c r="O336" s="113">
        <f t="shared" si="102"/>
        <v>0</v>
      </c>
      <c r="P336" s="108">
        <f t="shared" si="108"/>
        <v>0</v>
      </c>
      <c r="Q336" s="113">
        <f t="shared" si="108"/>
        <v>0</v>
      </c>
      <c r="R336" s="107">
        <f t="shared" si="105"/>
        <v>0</v>
      </c>
      <c r="S336" s="118" t="str">
        <f t="shared" si="103"/>
        <v/>
      </c>
      <c r="T336" s="252"/>
      <c r="U336" s="252"/>
      <c r="V336" s="252"/>
      <c r="W336" s="252"/>
      <c r="X336" s="252"/>
      <c r="Y336" s="252"/>
      <c r="Z336" s="252"/>
      <c r="AA336" s="252"/>
      <c r="AB336" s="252"/>
      <c r="AC336" s="252"/>
      <c r="AD336" s="252"/>
      <c r="AE336" s="252"/>
      <c r="AF336" s="252"/>
    </row>
    <row r="337" spans="1:32" s="119" customFormat="1" ht="13.5" customHeight="1" x14ac:dyDescent="0.3">
      <c r="A337" s="102">
        <f t="shared" si="96"/>
        <v>0</v>
      </c>
      <c r="B337" s="103">
        <f t="shared" si="97"/>
        <v>114139</v>
      </c>
      <c r="C337" s="104">
        <f t="shared" si="98"/>
        <v>312.50277777777779</v>
      </c>
      <c r="D337" s="105">
        <f t="shared" si="88"/>
        <v>312.4955509924709</v>
      </c>
      <c r="E337" s="106">
        <f t="shared" si="89"/>
        <v>0</v>
      </c>
      <c r="F337" s="107">
        <f t="shared" si="90"/>
        <v>0</v>
      </c>
      <c r="G337" s="108">
        <f t="shared" si="104"/>
        <v>0</v>
      </c>
      <c r="H337" s="113">
        <f t="shared" si="99"/>
        <v>0</v>
      </c>
      <c r="I337" s="107">
        <f t="shared" si="100"/>
        <v>0</v>
      </c>
      <c r="J337" s="110">
        <f t="shared" si="101"/>
        <v>313</v>
      </c>
      <c r="K337" s="111">
        <f t="shared" si="91"/>
        <v>1</v>
      </c>
      <c r="L337" s="116">
        <f t="shared" si="92"/>
        <v>12</v>
      </c>
      <c r="M337" s="108">
        <f t="shared" si="93"/>
        <v>0</v>
      </c>
      <c r="N337" s="113">
        <f t="shared" si="94"/>
        <v>0</v>
      </c>
      <c r="O337" s="113">
        <f t="shared" si="102"/>
        <v>0</v>
      </c>
      <c r="P337" s="108">
        <f t="shared" si="108"/>
        <v>0</v>
      </c>
      <c r="Q337" s="113">
        <f t="shared" si="108"/>
        <v>0</v>
      </c>
      <c r="R337" s="107">
        <f t="shared" si="105"/>
        <v>0</v>
      </c>
      <c r="S337" s="118" t="str">
        <f t="shared" si="103"/>
        <v/>
      </c>
      <c r="T337" s="252"/>
      <c r="U337" s="252"/>
      <c r="V337" s="252"/>
      <c r="W337" s="252"/>
      <c r="X337" s="252"/>
      <c r="Y337" s="252"/>
      <c r="Z337" s="252"/>
      <c r="AA337" s="252"/>
      <c r="AB337" s="252"/>
      <c r="AC337" s="252"/>
      <c r="AD337" s="252"/>
      <c r="AE337" s="252"/>
      <c r="AF337" s="252"/>
    </row>
    <row r="338" spans="1:32" s="119" customFormat="1" ht="13.5" customHeight="1" x14ac:dyDescent="0.3">
      <c r="A338" s="102">
        <f t="shared" si="96"/>
        <v>0</v>
      </c>
      <c r="B338" s="103">
        <f t="shared" si="97"/>
        <v>114504</v>
      </c>
      <c r="C338" s="104">
        <f t="shared" si="98"/>
        <v>313.50277777777779</v>
      </c>
      <c r="D338" s="105">
        <f t="shared" si="88"/>
        <v>313.49486652977413</v>
      </c>
      <c r="E338" s="106">
        <f t="shared" si="89"/>
        <v>0</v>
      </c>
      <c r="F338" s="107">
        <f t="shared" si="90"/>
        <v>0</v>
      </c>
      <c r="G338" s="108">
        <f t="shared" si="104"/>
        <v>0</v>
      </c>
      <c r="H338" s="113">
        <f t="shared" si="99"/>
        <v>0</v>
      </c>
      <c r="I338" s="107">
        <f t="shared" si="100"/>
        <v>0</v>
      </c>
      <c r="J338" s="110">
        <f t="shared" si="101"/>
        <v>314</v>
      </c>
      <c r="K338" s="111">
        <f t="shared" si="91"/>
        <v>1</v>
      </c>
      <c r="L338" s="116">
        <f t="shared" si="92"/>
        <v>12</v>
      </c>
      <c r="M338" s="108">
        <f t="shared" si="93"/>
        <v>0</v>
      </c>
      <c r="N338" s="113">
        <f t="shared" si="94"/>
        <v>0</v>
      </c>
      <c r="O338" s="113">
        <f t="shared" si="102"/>
        <v>0</v>
      </c>
      <c r="P338" s="108">
        <f t="shared" si="108"/>
        <v>0</v>
      </c>
      <c r="Q338" s="113">
        <f t="shared" si="108"/>
        <v>0</v>
      </c>
      <c r="R338" s="107">
        <f t="shared" si="105"/>
        <v>0</v>
      </c>
      <c r="S338" s="118" t="str">
        <f t="shared" si="103"/>
        <v/>
      </c>
      <c r="T338" s="252"/>
      <c r="U338" s="252"/>
      <c r="V338" s="252"/>
      <c r="W338" s="252"/>
      <c r="X338" s="252"/>
      <c r="Y338" s="252"/>
      <c r="Z338" s="252"/>
      <c r="AA338" s="252"/>
      <c r="AB338" s="252"/>
      <c r="AC338" s="252"/>
      <c r="AD338" s="252"/>
      <c r="AE338" s="252"/>
      <c r="AF338" s="252"/>
    </row>
    <row r="339" spans="1:32" s="119" customFormat="1" ht="13.5" customHeight="1" x14ac:dyDescent="0.3">
      <c r="A339" s="102">
        <f t="shared" si="96"/>
        <v>0</v>
      </c>
      <c r="B339" s="103">
        <f t="shared" si="97"/>
        <v>114869</v>
      </c>
      <c r="C339" s="104">
        <f t="shared" si="98"/>
        <v>314.50277777777779</v>
      </c>
      <c r="D339" s="105">
        <f t="shared" si="88"/>
        <v>314.49418206707736</v>
      </c>
      <c r="E339" s="106">
        <f t="shared" si="89"/>
        <v>0</v>
      </c>
      <c r="F339" s="107">
        <f t="shared" si="90"/>
        <v>0</v>
      </c>
      <c r="G339" s="108">
        <f t="shared" si="104"/>
        <v>0</v>
      </c>
      <c r="H339" s="113">
        <f t="shared" si="99"/>
        <v>0</v>
      </c>
      <c r="I339" s="107">
        <f t="shared" si="100"/>
        <v>0</v>
      </c>
      <c r="J339" s="110">
        <f t="shared" si="101"/>
        <v>315</v>
      </c>
      <c r="K339" s="111">
        <f t="shared" si="91"/>
        <v>1</v>
      </c>
      <c r="L339" s="116">
        <f t="shared" si="92"/>
        <v>12</v>
      </c>
      <c r="M339" s="108">
        <f t="shared" si="93"/>
        <v>0</v>
      </c>
      <c r="N339" s="113">
        <f t="shared" si="94"/>
        <v>0</v>
      </c>
      <c r="O339" s="113">
        <f t="shared" si="102"/>
        <v>0</v>
      </c>
      <c r="P339" s="108">
        <f t="shared" si="108"/>
        <v>0</v>
      </c>
      <c r="Q339" s="113">
        <f t="shared" si="108"/>
        <v>0</v>
      </c>
      <c r="R339" s="107">
        <f t="shared" si="105"/>
        <v>0</v>
      </c>
      <c r="S339" s="118" t="str">
        <f t="shared" si="103"/>
        <v/>
      </c>
      <c r="T339" s="252"/>
      <c r="U339" s="252"/>
      <c r="V339" s="252"/>
      <c r="W339" s="252"/>
      <c r="X339" s="252"/>
      <c r="Y339" s="252"/>
      <c r="Z339" s="252"/>
      <c r="AA339" s="252"/>
      <c r="AB339" s="252"/>
      <c r="AC339" s="252"/>
      <c r="AD339" s="252"/>
      <c r="AE339" s="252"/>
      <c r="AF339" s="252"/>
    </row>
    <row r="340" spans="1:32" s="119" customFormat="1" ht="13.5" customHeight="1" x14ac:dyDescent="0.3">
      <c r="A340" s="102">
        <f t="shared" si="96"/>
        <v>0</v>
      </c>
      <c r="B340" s="103">
        <f t="shared" si="97"/>
        <v>115234</v>
      </c>
      <c r="C340" s="104">
        <f t="shared" si="98"/>
        <v>315.50277777777779</v>
      </c>
      <c r="D340" s="105">
        <f t="shared" si="88"/>
        <v>315.49349760438054</v>
      </c>
      <c r="E340" s="106">
        <f t="shared" si="89"/>
        <v>0</v>
      </c>
      <c r="F340" s="107">
        <f t="shared" si="90"/>
        <v>0</v>
      </c>
      <c r="G340" s="108">
        <f t="shared" si="104"/>
        <v>0</v>
      </c>
      <c r="H340" s="113">
        <f t="shared" si="99"/>
        <v>0</v>
      </c>
      <c r="I340" s="107">
        <f t="shared" si="100"/>
        <v>0</v>
      </c>
      <c r="J340" s="110">
        <f t="shared" si="101"/>
        <v>316</v>
      </c>
      <c r="K340" s="111">
        <f t="shared" si="91"/>
        <v>1</v>
      </c>
      <c r="L340" s="116">
        <f t="shared" si="92"/>
        <v>12</v>
      </c>
      <c r="M340" s="108">
        <f t="shared" si="93"/>
        <v>0</v>
      </c>
      <c r="N340" s="113">
        <f t="shared" si="94"/>
        <v>0</v>
      </c>
      <c r="O340" s="113">
        <f t="shared" si="102"/>
        <v>0</v>
      </c>
      <c r="P340" s="108">
        <f t="shared" si="108"/>
        <v>0</v>
      </c>
      <c r="Q340" s="113">
        <f t="shared" si="108"/>
        <v>0</v>
      </c>
      <c r="R340" s="107">
        <f t="shared" si="105"/>
        <v>0</v>
      </c>
      <c r="S340" s="118" t="str">
        <f t="shared" si="103"/>
        <v/>
      </c>
      <c r="T340" s="252"/>
      <c r="U340" s="252"/>
      <c r="V340" s="252"/>
      <c r="W340" s="252"/>
      <c r="X340" s="252"/>
      <c r="Y340" s="252"/>
      <c r="Z340" s="252"/>
      <c r="AA340" s="252"/>
      <c r="AB340" s="252"/>
      <c r="AC340" s="252"/>
      <c r="AD340" s="252"/>
      <c r="AE340" s="252"/>
      <c r="AF340" s="252"/>
    </row>
    <row r="341" spans="1:32" s="119" customFormat="1" ht="13.5" customHeight="1" x14ac:dyDescent="0.3">
      <c r="A341" s="102">
        <f t="shared" si="96"/>
        <v>0</v>
      </c>
      <c r="B341" s="103">
        <f t="shared" si="97"/>
        <v>115600</v>
      </c>
      <c r="C341" s="104">
        <f t="shared" si="98"/>
        <v>316.50277777777779</v>
      </c>
      <c r="D341" s="105">
        <f t="shared" si="88"/>
        <v>316.4955509924709</v>
      </c>
      <c r="E341" s="106">
        <f t="shared" si="89"/>
        <v>0</v>
      </c>
      <c r="F341" s="107">
        <f t="shared" si="90"/>
        <v>0</v>
      </c>
      <c r="G341" s="108">
        <f t="shared" si="104"/>
        <v>0</v>
      </c>
      <c r="H341" s="113">
        <f t="shared" si="99"/>
        <v>0</v>
      </c>
      <c r="I341" s="107">
        <f t="shared" si="100"/>
        <v>0</v>
      </c>
      <c r="J341" s="110">
        <f t="shared" si="101"/>
        <v>317</v>
      </c>
      <c r="K341" s="111">
        <f t="shared" si="91"/>
        <v>1</v>
      </c>
      <c r="L341" s="116">
        <f t="shared" si="92"/>
        <v>12</v>
      </c>
      <c r="M341" s="108">
        <f t="shared" si="93"/>
        <v>0</v>
      </c>
      <c r="N341" s="113">
        <f t="shared" si="94"/>
        <v>0</v>
      </c>
      <c r="O341" s="113">
        <f t="shared" si="102"/>
        <v>0</v>
      </c>
      <c r="P341" s="108">
        <f t="shared" si="108"/>
        <v>0</v>
      </c>
      <c r="Q341" s="113">
        <f t="shared" si="108"/>
        <v>0</v>
      </c>
      <c r="R341" s="107">
        <f t="shared" si="105"/>
        <v>0</v>
      </c>
      <c r="S341" s="118" t="str">
        <f t="shared" si="103"/>
        <v/>
      </c>
      <c r="T341" s="252"/>
      <c r="U341" s="252"/>
      <c r="V341" s="252"/>
      <c r="W341" s="252"/>
      <c r="X341" s="252"/>
      <c r="Y341" s="252"/>
      <c r="Z341" s="252"/>
      <c r="AA341" s="252"/>
      <c r="AB341" s="252"/>
      <c r="AC341" s="252"/>
      <c r="AD341" s="252"/>
      <c r="AE341" s="252"/>
      <c r="AF341" s="252"/>
    </row>
    <row r="342" spans="1:32" s="119" customFormat="1" ht="13.5" customHeight="1" x14ac:dyDescent="0.3">
      <c r="A342" s="102">
        <f t="shared" si="96"/>
        <v>0</v>
      </c>
      <c r="B342" s="103">
        <f t="shared" si="97"/>
        <v>115965</v>
      </c>
      <c r="C342" s="104">
        <f t="shared" si="98"/>
        <v>317.50277777777779</v>
      </c>
      <c r="D342" s="105">
        <f t="shared" si="88"/>
        <v>317.49486652977413</v>
      </c>
      <c r="E342" s="106">
        <f t="shared" si="89"/>
        <v>0</v>
      </c>
      <c r="F342" s="107">
        <f t="shared" si="90"/>
        <v>0</v>
      </c>
      <c r="G342" s="108">
        <f t="shared" si="104"/>
        <v>0</v>
      </c>
      <c r="H342" s="113">
        <f t="shared" si="99"/>
        <v>0</v>
      </c>
      <c r="I342" s="107">
        <f t="shared" si="100"/>
        <v>0</v>
      </c>
      <c r="J342" s="110">
        <f t="shared" si="101"/>
        <v>318</v>
      </c>
      <c r="K342" s="111">
        <f t="shared" si="91"/>
        <v>1</v>
      </c>
      <c r="L342" s="116">
        <f t="shared" si="92"/>
        <v>12</v>
      </c>
      <c r="M342" s="108">
        <f t="shared" si="93"/>
        <v>0</v>
      </c>
      <c r="N342" s="113">
        <f t="shared" si="94"/>
        <v>0</v>
      </c>
      <c r="O342" s="113">
        <f t="shared" si="102"/>
        <v>0</v>
      </c>
      <c r="P342" s="108">
        <f t="shared" si="108"/>
        <v>0</v>
      </c>
      <c r="Q342" s="113">
        <f t="shared" si="108"/>
        <v>0</v>
      </c>
      <c r="R342" s="107">
        <f t="shared" si="105"/>
        <v>0</v>
      </c>
      <c r="S342" s="118" t="str">
        <f t="shared" si="103"/>
        <v/>
      </c>
      <c r="T342" s="252"/>
      <c r="U342" s="252"/>
      <c r="V342" s="252"/>
      <c r="W342" s="252"/>
      <c r="X342" s="252"/>
      <c r="Y342" s="252"/>
      <c r="Z342" s="252"/>
      <c r="AA342" s="252"/>
      <c r="AB342" s="252"/>
      <c r="AC342" s="252"/>
      <c r="AD342" s="252"/>
      <c r="AE342" s="252"/>
      <c r="AF342" s="252"/>
    </row>
    <row r="343" spans="1:32" s="119" customFormat="1" ht="13.5" customHeight="1" x14ac:dyDescent="0.3">
      <c r="A343" s="102">
        <f t="shared" si="96"/>
        <v>0</v>
      </c>
      <c r="B343" s="103">
        <f t="shared" si="97"/>
        <v>116330</v>
      </c>
      <c r="C343" s="104">
        <f t="shared" si="98"/>
        <v>318.50277777777779</v>
      </c>
      <c r="D343" s="105">
        <f t="shared" si="88"/>
        <v>318.49418206707736</v>
      </c>
      <c r="E343" s="106">
        <f t="shared" si="89"/>
        <v>0</v>
      </c>
      <c r="F343" s="107">
        <f t="shared" si="90"/>
        <v>0</v>
      </c>
      <c r="G343" s="108">
        <f t="shared" si="104"/>
        <v>0</v>
      </c>
      <c r="H343" s="113">
        <f t="shared" si="99"/>
        <v>0</v>
      </c>
      <c r="I343" s="107">
        <f t="shared" si="100"/>
        <v>0</v>
      </c>
      <c r="J343" s="110">
        <f t="shared" si="101"/>
        <v>319</v>
      </c>
      <c r="K343" s="111">
        <f t="shared" si="91"/>
        <v>1</v>
      </c>
      <c r="L343" s="116">
        <f t="shared" si="92"/>
        <v>12</v>
      </c>
      <c r="M343" s="108">
        <f t="shared" si="93"/>
        <v>0</v>
      </c>
      <c r="N343" s="113">
        <f t="shared" si="94"/>
        <v>0</v>
      </c>
      <c r="O343" s="113">
        <f t="shared" si="102"/>
        <v>0</v>
      </c>
      <c r="P343" s="108">
        <f t="shared" si="108"/>
        <v>0</v>
      </c>
      <c r="Q343" s="113">
        <f t="shared" si="108"/>
        <v>0</v>
      </c>
      <c r="R343" s="107">
        <f t="shared" si="105"/>
        <v>0</v>
      </c>
      <c r="S343" s="118" t="str">
        <f t="shared" si="103"/>
        <v/>
      </c>
      <c r="T343" s="252"/>
      <c r="U343" s="252"/>
      <c r="V343" s="252"/>
      <c r="W343" s="252"/>
      <c r="X343" s="252"/>
      <c r="Y343" s="252"/>
      <c r="Z343" s="252"/>
      <c r="AA343" s="252"/>
      <c r="AB343" s="252"/>
      <c r="AC343" s="252"/>
      <c r="AD343" s="252"/>
      <c r="AE343" s="252"/>
      <c r="AF343" s="252"/>
    </row>
    <row r="344" spans="1:32" s="119" customFormat="1" ht="13.5" customHeight="1" x14ac:dyDescent="0.3">
      <c r="A344" s="102">
        <f t="shared" si="96"/>
        <v>0</v>
      </c>
      <c r="B344" s="103">
        <f t="shared" si="97"/>
        <v>116695</v>
      </c>
      <c r="C344" s="104">
        <f t="shared" si="98"/>
        <v>319.50277777777779</v>
      </c>
      <c r="D344" s="105">
        <f t="shared" si="88"/>
        <v>319.49349760438054</v>
      </c>
      <c r="E344" s="106">
        <f t="shared" si="89"/>
        <v>0</v>
      </c>
      <c r="F344" s="107">
        <f t="shared" si="90"/>
        <v>0</v>
      </c>
      <c r="G344" s="108">
        <f t="shared" si="104"/>
        <v>0</v>
      </c>
      <c r="H344" s="113">
        <f t="shared" si="99"/>
        <v>0</v>
      </c>
      <c r="I344" s="107">
        <f t="shared" si="100"/>
        <v>0</v>
      </c>
      <c r="J344" s="110">
        <f t="shared" si="101"/>
        <v>320</v>
      </c>
      <c r="K344" s="111">
        <f t="shared" si="91"/>
        <v>1</v>
      </c>
      <c r="L344" s="116">
        <f t="shared" si="92"/>
        <v>12</v>
      </c>
      <c r="M344" s="108">
        <f t="shared" si="93"/>
        <v>0</v>
      </c>
      <c r="N344" s="113">
        <f t="shared" si="94"/>
        <v>0</v>
      </c>
      <c r="O344" s="113">
        <f t="shared" si="102"/>
        <v>0</v>
      </c>
      <c r="P344" s="108">
        <f t="shared" si="108"/>
        <v>0</v>
      </c>
      <c r="Q344" s="113">
        <f t="shared" si="108"/>
        <v>0</v>
      </c>
      <c r="R344" s="107">
        <f t="shared" si="105"/>
        <v>0</v>
      </c>
      <c r="S344" s="118" t="str">
        <f t="shared" si="103"/>
        <v/>
      </c>
      <c r="T344" s="252"/>
      <c r="U344" s="252"/>
      <c r="V344" s="252"/>
      <c r="W344" s="252"/>
      <c r="X344" s="252"/>
      <c r="Y344" s="252"/>
      <c r="Z344" s="252"/>
      <c r="AA344" s="252"/>
      <c r="AB344" s="252"/>
      <c r="AC344" s="252"/>
      <c r="AD344" s="252"/>
      <c r="AE344" s="252"/>
      <c r="AF344" s="252"/>
    </row>
    <row r="345" spans="1:32" s="119" customFormat="1" ht="13.5" customHeight="1" x14ac:dyDescent="0.3">
      <c r="A345" s="102">
        <f t="shared" si="96"/>
        <v>0</v>
      </c>
      <c r="B345" s="103">
        <f t="shared" si="97"/>
        <v>117061</v>
      </c>
      <c r="C345" s="104">
        <f t="shared" si="98"/>
        <v>320.50277777777779</v>
      </c>
      <c r="D345" s="105">
        <f t="shared" ref="D345:D408" si="109">(B345-H$5)/365.25</f>
        <v>320.4955509924709</v>
      </c>
      <c r="E345" s="106">
        <f t="shared" ref="E345:E408" si="110">IF(C345&gt;=1,H$9,0)</f>
        <v>0</v>
      </c>
      <c r="F345" s="107">
        <f t="shared" si="90"/>
        <v>0</v>
      </c>
      <c r="G345" s="108">
        <f t="shared" si="104"/>
        <v>0</v>
      </c>
      <c r="H345" s="113">
        <f t="shared" si="99"/>
        <v>0</v>
      </c>
      <c r="I345" s="107">
        <f t="shared" si="100"/>
        <v>0</v>
      </c>
      <c r="J345" s="110">
        <f t="shared" si="101"/>
        <v>321</v>
      </c>
      <c r="K345" s="111">
        <f t="shared" si="91"/>
        <v>1</v>
      </c>
      <c r="L345" s="116">
        <f t="shared" si="92"/>
        <v>12</v>
      </c>
      <c r="M345" s="108">
        <f t="shared" si="93"/>
        <v>0</v>
      </c>
      <c r="N345" s="113">
        <f t="shared" si="94"/>
        <v>0</v>
      </c>
      <c r="O345" s="113">
        <f t="shared" si="102"/>
        <v>0</v>
      </c>
      <c r="P345" s="108">
        <f t="shared" si="108"/>
        <v>0</v>
      </c>
      <c r="Q345" s="113">
        <f t="shared" si="108"/>
        <v>0</v>
      </c>
      <c r="R345" s="107">
        <f t="shared" si="105"/>
        <v>0</v>
      </c>
      <c r="S345" s="118" t="str">
        <f t="shared" si="103"/>
        <v/>
      </c>
      <c r="T345" s="252"/>
      <c r="U345" s="252"/>
      <c r="V345" s="252"/>
      <c r="W345" s="252"/>
      <c r="X345" s="252"/>
      <c r="Y345" s="252"/>
      <c r="Z345" s="252"/>
      <c r="AA345" s="252"/>
      <c r="AB345" s="252"/>
      <c r="AC345" s="252"/>
      <c r="AD345" s="252"/>
      <c r="AE345" s="252"/>
      <c r="AF345" s="252"/>
    </row>
    <row r="346" spans="1:32" s="119" customFormat="1" ht="13.5" customHeight="1" x14ac:dyDescent="0.3">
      <c r="A346" s="102">
        <f t="shared" si="96"/>
        <v>0</v>
      </c>
      <c r="B346" s="103">
        <f t="shared" si="97"/>
        <v>117426</v>
      </c>
      <c r="C346" s="104">
        <f t="shared" si="98"/>
        <v>321.50277777777779</v>
      </c>
      <c r="D346" s="105">
        <f t="shared" si="109"/>
        <v>321.49486652977413</v>
      </c>
      <c r="E346" s="106">
        <f t="shared" si="110"/>
        <v>0</v>
      </c>
      <c r="F346" s="107">
        <f t="shared" ref="F346:F409" si="111">H346-H345</f>
        <v>0</v>
      </c>
      <c r="G346" s="108">
        <f t="shared" si="104"/>
        <v>0</v>
      </c>
      <c r="H346" s="113">
        <f t="shared" si="99"/>
        <v>0</v>
      </c>
      <c r="I346" s="107">
        <f t="shared" si="100"/>
        <v>0</v>
      </c>
      <c r="J346" s="110">
        <f t="shared" si="101"/>
        <v>322</v>
      </c>
      <c r="K346" s="111">
        <f t="shared" ref="K346:K409" si="112">L346/12</f>
        <v>1</v>
      </c>
      <c r="L346" s="116">
        <f t="shared" ref="L346:L409" si="113">MONTH(B347)+12-MONTH(B346)</f>
        <v>12</v>
      </c>
      <c r="M346" s="108">
        <f t="shared" ref="M346:M409" si="114">G346*ROUND((C347-C346)*12,1)</f>
        <v>0</v>
      </c>
      <c r="N346" s="113">
        <f t="shared" ref="N346:N409" si="115">H346*ROUND((C347-C346)*12,1)</f>
        <v>0</v>
      </c>
      <c r="O346" s="113">
        <f t="shared" si="102"/>
        <v>0</v>
      </c>
      <c r="P346" s="108">
        <f t="shared" ref="P346:Q361" si="116">M346+P345</f>
        <v>0</v>
      </c>
      <c r="Q346" s="113">
        <f t="shared" si="116"/>
        <v>0</v>
      </c>
      <c r="R346" s="107">
        <f t="shared" si="105"/>
        <v>0</v>
      </c>
      <c r="S346" s="118" t="str">
        <f t="shared" si="103"/>
        <v/>
      </c>
      <c r="T346" s="252"/>
      <c r="U346" s="252"/>
      <c r="V346" s="252"/>
      <c r="W346" s="252"/>
      <c r="X346" s="252"/>
      <c r="Y346" s="252"/>
      <c r="Z346" s="252"/>
      <c r="AA346" s="252"/>
      <c r="AB346" s="252"/>
      <c r="AC346" s="252"/>
      <c r="AD346" s="252"/>
      <c r="AE346" s="252"/>
      <c r="AF346" s="252"/>
    </row>
    <row r="347" spans="1:32" s="119" customFormat="1" ht="13.5" customHeight="1" x14ac:dyDescent="0.3">
      <c r="A347" s="102">
        <f t="shared" ref="A347:A410" si="117">IF(AND(R347&gt;=0,R346&lt;0),"Cumulative",IF(AND(O347&gt;=0,O346&lt;0),"Monthly",))</f>
        <v>0</v>
      </c>
      <c r="B347" s="103">
        <f t="shared" ref="B347:B410" si="118">DATE(YEAR(B346)+1,7,1)</f>
        <v>117791</v>
      </c>
      <c r="C347" s="104">
        <f t="shared" ref="C347:C410" si="119">C346+K346</f>
        <v>322.50277777777779</v>
      </c>
      <c r="D347" s="105">
        <f t="shared" si="109"/>
        <v>322.49418206707736</v>
      </c>
      <c r="E347" s="106">
        <f t="shared" si="110"/>
        <v>0</v>
      </c>
      <c r="F347" s="107">
        <f t="shared" si="111"/>
        <v>0</v>
      </c>
      <c r="G347" s="108">
        <f t="shared" si="104"/>
        <v>0</v>
      </c>
      <c r="H347" s="113">
        <f t="shared" ref="H347:H410" si="120">H346*(1+E347)</f>
        <v>0</v>
      </c>
      <c r="I347" s="107">
        <f t="shared" ref="I347:I410" si="121">H347-G347</f>
        <v>0</v>
      </c>
      <c r="J347" s="110">
        <f t="shared" ref="J347:J410" si="122">1+J346</f>
        <v>323</v>
      </c>
      <c r="K347" s="111">
        <f t="shared" si="112"/>
        <v>1</v>
      </c>
      <c r="L347" s="116">
        <f t="shared" si="113"/>
        <v>12</v>
      </c>
      <c r="M347" s="108">
        <f t="shared" si="114"/>
        <v>0</v>
      </c>
      <c r="N347" s="113">
        <f t="shared" si="115"/>
        <v>0</v>
      </c>
      <c r="O347" s="113">
        <f t="shared" ref="O347:O410" si="123">N347-M347</f>
        <v>0</v>
      </c>
      <c r="P347" s="108">
        <f t="shared" si="116"/>
        <v>0</v>
      </c>
      <c r="Q347" s="113">
        <f t="shared" si="116"/>
        <v>0</v>
      </c>
      <c r="R347" s="107">
        <f t="shared" si="105"/>
        <v>0</v>
      </c>
      <c r="S347" s="118" t="str">
        <f t="shared" ref="S347:S410" si="124">IF(A347&gt;0,A347,"")</f>
        <v/>
      </c>
      <c r="T347" s="252"/>
      <c r="U347" s="252"/>
      <c r="V347" s="252"/>
      <c r="W347" s="252"/>
      <c r="X347" s="252"/>
      <c r="Y347" s="252"/>
      <c r="Z347" s="252"/>
      <c r="AA347" s="252"/>
      <c r="AB347" s="252"/>
      <c r="AC347" s="252"/>
      <c r="AD347" s="252"/>
      <c r="AE347" s="252"/>
      <c r="AF347" s="252"/>
    </row>
    <row r="348" spans="1:32" s="119" customFormat="1" ht="13.5" customHeight="1" x14ac:dyDescent="0.3">
      <c r="A348" s="102">
        <f t="shared" si="117"/>
        <v>0</v>
      </c>
      <c r="B348" s="103">
        <f t="shared" si="118"/>
        <v>118156</v>
      </c>
      <c r="C348" s="104">
        <f t="shared" si="119"/>
        <v>323.50277777777779</v>
      </c>
      <c r="D348" s="105">
        <f t="shared" si="109"/>
        <v>323.49349760438054</v>
      </c>
      <c r="E348" s="106">
        <f t="shared" si="110"/>
        <v>0</v>
      </c>
      <c r="F348" s="107">
        <f t="shared" si="111"/>
        <v>0</v>
      </c>
      <c r="G348" s="108">
        <f t="shared" ref="G348:G411" si="125">G347</f>
        <v>0</v>
      </c>
      <c r="H348" s="113">
        <f t="shared" si="120"/>
        <v>0</v>
      </c>
      <c r="I348" s="107">
        <f t="shared" si="121"/>
        <v>0</v>
      </c>
      <c r="J348" s="110">
        <f t="shared" si="122"/>
        <v>324</v>
      </c>
      <c r="K348" s="111">
        <f t="shared" si="112"/>
        <v>1</v>
      </c>
      <c r="L348" s="116">
        <f t="shared" si="113"/>
        <v>12</v>
      </c>
      <c r="M348" s="108">
        <f t="shared" si="114"/>
        <v>0</v>
      </c>
      <c r="N348" s="113">
        <f t="shared" si="115"/>
        <v>0</v>
      </c>
      <c r="O348" s="113">
        <f t="shared" si="123"/>
        <v>0</v>
      </c>
      <c r="P348" s="108">
        <f t="shared" si="116"/>
        <v>0</v>
      </c>
      <c r="Q348" s="113">
        <f t="shared" si="116"/>
        <v>0</v>
      </c>
      <c r="R348" s="107">
        <f t="shared" ref="R348:R411" si="126">Q348-P348</f>
        <v>0</v>
      </c>
      <c r="S348" s="118" t="str">
        <f t="shared" si="124"/>
        <v/>
      </c>
      <c r="T348" s="252"/>
      <c r="U348" s="252"/>
      <c r="V348" s="252"/>
      <c r="W348" s="252"/>
      <c r="X348" s="252"/>
      <c r="Y348" s="252"/>
      <c r="Z348" s="252"/>
      <c r="AA348" s="252"/>
      <c r="AB348" s="252"/>
      <c r="AC348" s="252"/>
      <c r="AD348" s="252"/>
      <c r="AE348" s="252"/>
      <c r="AF348" s="252"/>
    </row>
    <row r="349" spans="1:32" s="119" customFormat="1" ht="13.5" customHeight="1" x14ac:dyDescent="0.3">
      <c r="A349" s="102">
        <f t="shared" si="117"/>
        <v>0</v>
      </c>
      <c r="B349" s="103">
        <f t="shared" si="118"/>
        <v>118522</v>
      </c>
      <c r="C349" s="104">
        <f t="shared" si="119"/>
        <v>324.50277777777779</v>
      </c>
      <c r="D349" s="105">
        <f t="shared" si="109"/>
        <v>324.4955509924709</v>
      </c>
      <c r="E349" s="106">
        <f t="shared" si="110"/>
        <v>0</v>
      </c>
      <c r="F349" s="107">
        <f t="shared" si="111"/>
        <v>0</v>
      </c>
      <c r="G349" s="108">
        <f t="shared" si="125"/>
        <v>0</v>
      </c>
      <c r="H349" s="113">
        <f t="shared" si="120"/>
        <v>0</v>
      </c>
      <c r="I349" s="107">
        <f t="shared" si="121"/>
        <v>0</v>
      </c>
      <c r="J349" s="110">
        <f t="shared" si="122"/>
        <v>325</v>
      </c>
      <c r="K349" s="111">
        <f t="shared" si="112"/>
        <v>1</v>
      </c>
      <c r="L349" s="116">
        <f t="shared" si="113"/>
        <v>12</v>
      </c>
      <c r="M349" s="108">
        <f t="shared" si="114"/>
        <v>0</v>
      </c>
      <c r="N349" s="113">
        <f t="shared" si="115"/>
        <v>0</v>
      </c>
      <c r="O349" s="113">
        <f t="shared" si="123"/>
        <v>0</v>
      </c>
      <c r="P349" s="108">
        <f t="shared" si="116"/>
        <v>0</v>
      </c>
      <c r="Q349" s="113">
        <f t="shared" si="116"/>
        <v>0</v>
      </c>
      <c r="R349" s="107">
        <f t="shared" si="126"/>
        <v>0</v>
      </c>
      <c r="S349" s="118" t="str">
        <f t="shared" si="124"/>
        <v/>
      </c>
      <c r="T349" s="252"/>
      <c r="U349" s="252"/>
      <c r="V349" s="252"/>
      <c r="W349" s="252"/>
      <c r="X349" s="252"/>
      <c r="Y349" s="252"/>
      <c r="Z349" s="252"/>
      <c r="AA349" s="252"/>
      <c r="AB349" s="252"/>
      <c r="AC349" s="252"/>
      <c r="AD349" s="252"/>
      <c r="AE349" s="252"/>
      <c r="AF349" s="252"/>
    </row>
    <row r="350" spans="1:32" s="119" customFormat="1" ht="13.5" customHeight="1" x14ac:dyDescent="0.3">
      <c r="A350" s="102">
        <f t="shared" si="117"/>
        <v>0</v>
      </c>
      <c r="B350" s="103">
        <f t="shared" si="118"/>
        <v>118887</v>
      </c>
      <c r="C350" s="104">
        <f t="shared" si="119"/>
        <v>325.50277777777779</v>
      </c>
      <c r="D350" s="105">
        <f t="shared" si="109"/>
        <v>325.49486652977413</v>
      </c>
      <c r="E350" s="106">
        <f t="shared" si="110"/>
        <v>0</v>
      </c>
      <c r="F350" s="107">
        <f t="shared" si="111"/>
        <v>0</v>
      </c>
      <c r="G350" s="108">
        <f t="shared" si="125"/>
        <v>0</v>
      </c>
      <c r="H350" s="113">
        <f t="shared" si="120"/>
        <v>0</v>
      </c>
      <c r="I350" s="107">
        <f t="shared" si="121"/>
        <v>0</v>
      </c>
      <c r="J350" s="110">
        <f t="shared" si="122"/>
        <v>326</v>
      </c>
      <c r="K350" s="111">
        <f t="shared" si="112"/>
        <v>1</v>
      </c>
      <c r="L350" s="116">
        <f t="shared" si="113"/>
        <v>12</v>
      </c>
      <c r="M350" s="108">
        <f t="shared" si="114"/>
        <v>0</v>
      </c>
      <c r="N350" s="113">
        <f t="shared" si="115"/>
        <v>0</v>
      </c>
      <c r="O350" s="113">
        <f t="shared" si="123"/>
        <v>0</v>
      </c>
      <c r="P350" s="108">
        <f t="shared" si="116"/>
        <v>0</v>
      </c>
      <c r="Q350" s="113">
        <f t="shared" si="116"/>
        <v>0</v>
      </c>
      <c r="R350" s="107">
        <f t="shared" si="126"/>
        <v>0</v>
      </c>
      <c r="S350" s="118" t="str">
        <f t="shared" si="124"/>
        <v/>
      </c>
      <c r="T350" s="252"/>
      <c r="U350" s="252"/>
      <c r="V350" s="252"/>
      <c r="W350" s="252"/>
      <c r="X350" s="252"/>
      <c r="Y350" s="252"/>
      <c r="Z350" s="252"/>
      <c r="AA350" s="252"/>
      <c r="AB350" s="252"/>
      <c r="AC350" s="252"/>
      <c r="AD350" s="252"/>
      <c r="AE350" s="252"/>
      <c r="AF350" s="252"/>
    </row>
    <row r="351" spans="1:32" s="119" customFormat="1" ht="13.5" customHeight="1" x14ac:dyDescent="0.3">
      <c r="A351" s="102">
        <f t="shared" si="117"/>
        <v>0</v>
      </c>
      <c r="B351" s="103">
        <f t="shared" si="118"/>
        <v>119252</v>
      </c>
      <c r="C351" s="104">
        <f t="shared" si="119"/>
        <v>326.50277777777779</v>
      </c>
      <c r="D351" s="105">
        <f t="shared" si="109"/>
        <v>326.49418206707736</v>
      </c>
      <c r="E351" s="106">
        <f t="shared" si="110"/>
        <v>0</v>
      </c>
      <c r="F351" s="107">
        <f t="shared" si="111"/>
        <v>0</v>
      </c>
      <c r="G351" s="108">
        <f t="shared" si="125"/>
        <v>0</v>
      </c>
      <c r="H351" s="113">
        <f t="shared" si="120"/>
        <v>0</v>
      </c>
      <c r="I351" s="107">
        <f t="shared" si="121"/>
        <v>0</v>
      </c>
      <c r="J351" s="110">
        <f t="shared" si="122"/>
        <v>327</v>
      </c>
      <c r="K351" s="111">
        <f t="shared" si="112"/>
        <v>1</v>
      </c>
      <c r="L351" s="116">
        <f t="shared" si="113"/>
        <v>12</v>
      </c>
      <c r="M351" s="108">
        <f t="shared" si="114"/>
        <v>0</v>
      </c>
      <c r="N351" s="113">
        <f t="shared" si="115"/>
        <v>0</v>
      </c>
      <c r="O351" s="113">
        <f t="shared" si="123"/>
        <v>0</v>
      </c>
      <c r="P351" s="108">
        <f t="shared" si="116"/>
        <v>0</v>
      </c>
      <c r="Q351" s="113">
        <f t="shared" si="116"/>
        <v>0</v>
      </c>
      <c r="R351" s="107">
        <f t="shared" si="126"/>
        <v>0</v>
      </c>
      <c r="S351" s="118" t="str">
        <f t="shared" si="124"/>
        <v/>
      </c>
      <c r="T351" s="252"/>
      <c r="U351" s="252"/>
      <c r="V351" s="252"/>
      <c r="W351" s="252"/>
      <c r="X351" s="252"/>
      <c r="Y351" s="252"/>
      <c r="Z351" s="252"/>
      <c r="AA351" s="252"/>
      <c r="AB351" s="252"/>
      <c r="AC351" s="252"/>
      <c r="AD351" s="252"/>
      <c r="AE351" s="252"/>
      <c r="AF351" s="252"/>
    </row>
    <row r="352" spans="1:32" s="119" customFormat="1" ht="13.5" customHeight="1" x14ac:dyDescent="0.3">
      <c r="A352" s="102">
        <f t="shared" si="117"/>
        <v>0</v>
      </c>
      <c r="B352" s="103">
        <f t="shared" si="118"/>
        <v>119617</v>
      </c>
      <c r="C352" s="104">
        <f t="shared" si="119"/>
        <v>327.50277777777779</v>
      </c>
      <c r="D352" s="105">
        <f t="shared" si="109"/>
        <v>327.49349760438054</v>
      </c>
      <c r="E352" s="106">
        <f t="shared" si="110"/>
        <v>0</v>
      </c>
      <c r="F352" s="107">
        <f t="shared" si="111"/>
        <v>0</v>
      </c>
      <c r="G352" s="108">
        <f t="shared" si="125"/>
        <v>0</v>
      </c>
      <c r="H352" s="113">
        <f t="shared" si="120"/>
        <v>0</v>
      </c>
      <c r="I352" s="107">
        <f t="shared" si="121"/>
        <v>0</v>
      </c>
      <c r="J352" s="110">
        <f t="shared" si="122"/>
        <v>328</v>
      </c>
      <c r="K352" s="111">
        <f t="shared" si="112"/>
        <v>1</v>
      </c>
      <c r="L352" s="116">
        <f t="shared" si="113"/>
        <v>12</v>
      </c>
      <c r="M352" s="108">
        <f t="shared" si="114"/>
        <v>0</v>
      </c>
      <c r="N352" s="113">
        <f t="shared" si="115"/>
        <v>0</v>
      </c>
      <c r="O352" s="113">
        <f t="shared" si="123"/>
        <v>0</v>
      </c>
      <c r="P352" s="108">
        <f t="shared" si="116"/>
        <v>0</v>
      </c>
      <c r="Q352" s="113">
        <f t="shared" si="116"/>
        <v>0</v>
      </c>
      <c r="R352" s="107">
        <f t="shared" si="126"/>
        <v>0</v>
      </c>
      <c r="S352" s="118" t="str">
        <f t="shared" si="124"/>
        <v/>
      </c>
      <c r="T352" s="252"/>
      <c r="U352" s="252"/>
      <c r="V352" s="252"/>
      <c r="W352" s="252"/>
      <c r="X352" s="252"/>
      <c r="Y352" s="252"/>
      <c r="Z352" s="252"/>
      <c r="AA352" s="252"/>
      <c r="AB352" s="252"/>
      <c r="AC352" s="252"/>
      <c r="AD352" s="252"/>
      <c r="AE352" s="252"/>
      <c r="AF352" s="252"/>
    </row>
    <row r="353" spans="1:32" s="119" customFormat="1" ht="13.5" customHeight="1" x14ac:dyDescent="0.3">
      <c r="A353" s="102">
        <f t="shared" si="117"/>
        <v>0</v>
      </c>
      <c r="B353" s="103">
        <f t="shared" si="118"/>
        <v>119983</v>
      </c>
      <c r="C353" s="104">
        <f t="shared" si="119"/>
        <v>328.50277777777779</v>
      </c>
      <c r="D353" s="105">
        <f t="shared" si="109"/>
        <v>328.4955509924709</v>
      </c>
      <c r="E353" s="106">
        <f t="shared" si="110"/>
        <v>0</v>
      </c>
      <c r="F353" s="107">
        <f t="shared" si="111"/>
        <v>0</v>
      </c>
      <c r="G353" s="108">
        <f t="shared" si="125"/>
        <v>0</v>
      </c>
      <c r="H353" s="113">
        <f t="shared" si="120"/>
        <v>0</v>
      </c>
      <c r="I353" s="107">
        <f t="shared" si="121"/>
        <v>0</v>
      </c>
      <c r="J353" s="110">
        <f t="shared" si="122"/>
        <v>329</v>
      </c>
      <c r="K353" s="111">
        <f t="shared" si="112"/>
        <v>1</v>
      </c>
      <c r="L353" s="116">
        <f t="shared" si="113"/>
        <v>12</v>
      </c>
      <c r="M353" s="108">
        <f t="shared" si="114"/>
        <v>0</v>
      </c>
      <c r="N353" s="113">
        <f t="shared" si="115"/>
        <v>0</v>
      </c>
      <c r="O353" s="113">
        <f t="shared" si="123"/>
        <v>0</v>
      </c>
      <c r="P353" s="108">
        <f t="shared" si="116"/>
        <v>0</v>
      </c>
      <c r="Q353" s="113">
        <f t="shared" si="116"/>
        <v>0</v>
      </c>
      <c r="R353" s="107">
        <f t="shared" si="126"/>
        <v>0</v>
      </c>
      <c r="S353" s="118" t="str">
        <f t="shared" si="124"/>
        <v/>
      </c>
      <c r="T353" s="252"/>
      <c r="U353" s="252"/>
      <c r="V353" s="252"/>
      <c r="W353" s="252"/>
      <c r="X353" s="252"/>
      <c r="Y353" s="252"/>
      <c r="Z353" s="252"/>
      <c r="AA353" s="252"/>
      <c r="AB353" s="252"/>
      <c r="AC353" s="252"/>
      <c r="AD353" s="252"/>
      <c r="AE353" s="252"/>
      <c r="AF353" s="252"/>
    </row>
    <row r="354" spans="1:32" s="119" customFormat="1" ht="13.5" customHeight="1" x14ac:dyDescent="0.3">
      <c r="A354" s="102">
        <f t="shared" si="117"/>
        <v>0</v>
      </c>
      <c r="B354" s="103">
        <f t="shared" si="118"/>
        <v>120348</v>
      </c>
      <c r="C354" s="104">
        <f t="shared" si="119"/>
        <v>329.50277777777779</v>
      </c>
      <c r="D354" s="105">
        <f t="shared" si="109"/>
        <v>329.49486652977413</v>
      </c>
      <c r="E354" s="106">
        <f t="shared" si="110"/>
        <v>0</v>
      </c>
      <c r="F354" s="107">
        <f t="shared" si="111"/>
        <v>0</v>
      </c>
      <c r="G354" s="108">
        <f t="shared" si="125"/>
        <v>0</v>
      </c>
      <c r="H354" s="113">
        <f t="shared" si="120"/>
        <v>0</v>
      </c>
      <c r="I354" s="107">
        <f t="shared" si="121"/>
        <v>0</v>
      </c>
      <c r="J354" s="110">
        <f t="shared" si="122"/>
        <v>330</v>
      </c>
      <c r="K354" s="111">
        <f t="shared" si="112"/>
        <v>1</v>
      </c>
      <c r="L354" s="116">
        <f t="shared" si="113"/>
        <v>12</v>
      </c>
      <c r="M354" s="108">
        <f t="shared" si="114"/>
        <v>0</v>
      </c>
      <c r="N354" s="113">
        <f t="shared" si="115"/>
        <v>0</v>
      </c>
      <c r="O354" s="113">
        <f t="shared" si="123"/>
        <v>0</v>
      </c>
      <c r="P354" s="108">
        <f t="shared" si="116"/>
        <v>0</v>
      </c>
      <c r="Q354" s="113">
        <f t="shared" si="116"/>
        <v>0</v>
      </c>
      <c r="R354" s="107">
        <f t="shared" si="126"/>
        <v>0</v>
      </c>
      <c r="S354" s="118" t="str">
        <f t="shared" si="124"/>
        <v/>
      </c>
      <c r="T354" s="252"/>
      <c r="U354" s="252"/>
      <c r="V354" s="252"/>
      <c r="W354" s="252"/>
      <c r="X354" s="252"/>
      <c r="Y354" s="252"/>
      <c r="Z354" s="252"/>
      <c r="AA354" s="252"/>
      <c r="AB354" s="252"/>
      <c r="AC354" s="252"/>
      <c r="AD354" s="252"/>
      <c r="AE354" s="252"/>
      <c r="AF354" s="252"/>
    </row>
    <row r="355" spans="1:32" s="119" customFormat="1" ht="13.5" customHeight="1" x14ac:dyDescent="0.3">
      <c r="A355" s="102">
        <f t="shared" si="117"/>
        <v>0</v>
      </c>
      <c r="B355" s="103">
        <f t="shared" si="118"/>
        <v>120713</v>
      </c>
      <c r="C355" s="104">
        <f t="shared" si="119"/>
        <v>330.50277777777779</v>
      </c>
      <c r="D355" s="105">
        <f t="shared" si="109"/>
        <v>330.49418206707736</v>
      </c>
      <c r="E355" s="106">
        <f t="shared" si="110"/>
        <v>0</v>
      </c>
      <c r="F355" s="107">
        <f t="shared" si="111"/>
        <v>0</v>
      </c>
      <c r="G355" s="108">
        <f t="shared" si="125"/>
        <v>0</v>
      </c>
      <c r="H355" s="113">
        <f t="shared" si="120"/>
        <v>0</v>
      </c>
      <c r="I355" s="107">
        <f t="shared" si="121"/>
        <v>0</v>
      </c>
      <c r="J355" s="110">
        <f t="shared" si="122"/>
        <v>331</v>
      </c>
      <c r="K355" s="111">
        <f t="shared" si="112"/>
        <v>1</v>
      </c>
      <c r="L355" s="116">
        <f t="shared" si="113"/>
        <v>12</v>
      </c>
      <c r="M355" s="108">
        <f t="shared" si="114"/>
        <v>0</v>
      </c>
      <c r="N355" s="113">
        <f t="shared" si="115"/>
        <v>0</v>
      </c>
      <c r="O355" s="113">
        <f t="shared" si="123"/>
        <v>0</v>
      </c>
      <c r="P355" s="108">
        <f t="shared" si="116"/>
        <v>0</v>
      </c>
      <c r="Q355" s="113">
        <f t="shared" si="116"/>
        <v>0</v>
      </c>
      <c r="R355" s="107">
        <f t="shared" si="126"/>
        <v>0</v>
      </c>
      <c r="S355" s="118" t="str">
        <f t="shared" si="124"/>
        <v/>
      </c>
      <c r="T355" s="252"/>
      <c r="U355" s="252"/>
      <c r="V355" s="252"/>
      <c r="W355" s="252"/>
      <c r="X355" s="252"/>
      <c r="Y355" s="252"/>
      <c r="Z355" s="252"/>
      <c r="AA355" s="252"/>
      <c r="AB355" s="252"/>
      <c r="AC355" s="252"/>
      <c r="AD355" s="252"/>
      <c r="AE355" s="252"/>
      <c r="AF355" s="252"/>
    </row>
    <row r="356" spans="1:32" s="119" customFormat="1" ht="13.5" customHeight="1" x14ac:dyDescent="0.3">
      <c r="A356" s="102">
        <f t="shared" si="117"/>
        <v>0</v>
      </c>
      <c r="B356" s="103">
        <f t="shared" si="118"/>
        <v>121078</v>
      </c>
      <c r="C356" s="104">
        <f t="shared" si="119"/>
        <v>331.50277777777779</v>
      </c>
      <c r="D356" s="105">
        <f t="shared" si="109"/>
        <v>331.49349760438054</v>
      </c>
      <c r="E356" s="106">
        <f t="shared" si="110"/>
        <v>0</v>
      </c>
      <c r="F356" s="107">
        <f t="shared" si="111"/>
        <v>0</v>
      </c>
      <c r="G356" s="108">
        <f t="shared" si="125"/>
        <v>0</v>
      </c>
      <c r="H356" s="113">
        <f t="shared" si="120"/>
        <v>0</v>
      </c>
      <c r="I356" s="107">
        <f t="shared" si="121"/>
        <v>0</v>
      </c>
      <c r="J356" s="110">
        <f t="shared" si="122"/>
        <v>332</v>
      </c>
      <c r="K356" s="111">
        <f t="shared" si="112"/>
        <v>1</v>
      </c>
      <c r="L356" s="116">
        <f t="shared" si="113"/>
        <v>12</v>
      </c>
      <c r="M356" s="108">
        <f t="shared" si="114"/>
        <v>0</v>
      </c>
      <c r="N356" s="113">
        <f t="shared" si="115"/>
        <v>0</v>
      </c>
      <c r="O356" s="113">
        <f t="shared" si="123"/>
        <v>0</v>
      </c>
      <c r="P356" s="108">
        <f t="shared" si="116"/>
        <v>0</v>
      </c>
      <c r="Q356" s="113">
        <f t="shared" si="116"/>
        <v>0</v>
      </c>
      <c r="R356" s="107">
        <f t="shared" si="126"/>
        <v>0</v>
      </c>
      <c r="S356" s="118" t="str">
        <f t="shared" si="124"/>
        <v/>
      </c>
      <c r="T356" s="252"/>
      <c r="U356" s="252"/>
      <c r="V356" s="252"/>
      <c r="W356" s="252"/>
      <c r="X356" s="252"/>
      <c r="Y356" s="252"/>
      <c r="Z356" s="252"/>
      <c r="AA356" s="252"/>
      <c r="AB356" s="252"/>
      <c r="AC356" s="252"/>
      <c r="AD356" s="252"/>
      <c r="AE356" s="252"/>
      <c r="AF356" s="252"/>
    </row>
    <row r="357" spans="1:32" s="119" customFormat="1" ht="13.5" customHeight="1" x14ac:dyDescent="0.3">
      <c r="A357" s="102">
        <f t="shared" si="117"/>
        <v>0</v>
      </c>
      <c r="B357" s="103">
        <f t="shared" si="118"/>
        <v>121444</v>
      </c>
      <c r="C357" s="104">
        <f t="shared" si="119"/>
        <v>332.50277777777779</v>
      </c>
      <c r="D357" s="105">
        <f t="shared" si="109"/>
        <v>332.4955509924709</v>
      </c>
      <c r="E357" s="106">
        <f t="shared" si="110"/>
        <v>0</v>
      </c>
      <c r="F357" s="107">
        <f t="shared" si="111"/>
        <v>0</v>
      </c>
      <c r="G357" s="108">
        <f t="shared" si="125"/>
        <v>0</v>
      </c>
      <c r="H357" s="113">
        <f t="shared" si="120"/>
        <v>0</v>
      </c>
      <c r="I357" s="107">
        <f t="shared" si="121"/>
        <v>0</v>
      </c>
      <c r="J357" s="110">
        <f t="shared" si="122"/>
        <v>333</v>
      </c>
      <c r="K357" s="111">
        <f t="shared" si="112"/>
        <v>1</v>
      </c>
      <c r="L357" s="116">
        <f t="shared" si="113"/>
        <v>12</v>
      </c>
      <c r="M357" s="108">
        <f t="shared" si="114"/>
        <v>0</v>
      </c>
      <c r="N357" s="113">
        <f t="shared" si="115"/>
        <v>0</v>
      </c>
      <c r="O357" s="113">
        <f t="shared" si="123"/>
        <v>0</v>
      </c>
      <c r="P357" s="108">
        <f t="shared" si="116"/>
        <v>0</v>
      </c>
      <c r="Q357" s="113">
        <f t="shared" si="116"/>
        <v>0</v>
      </c>
      <c r="R357" s="107">
        <f t="shared" si="126"/>
        <v>0</v>
      </c>
      <c r="S357" s="118" t="str">
        <f t="shared" si="124"/>
        <v/>
      </c>
      <c r="T357" s="252"/>
      <c r="U357" s="252"/>
      <c r="V357" s="252"/>
      <c r="W357" s="252"/>
      <c r="X357" s="252"/>
      <c r="Y357" s="252"/>
      <c r="Z357" s="252"/>
      <c r="AA357" s="252"/>
      <c r="AB357" s="252"/>
      <c r="AC357" s="252"/>
      <c r="AD357" s="252"/>
      <c r="AE357" s="252"/>
      <c r="AF357" s="252"/>
    </row>
    <row r="358" spans="1:32" s="119" customFormat="1" ht="13.5" customHeight="1" x14ac:dyDescent="0.3">
      <c r="A358" s="102">
        <f t="shared" si="117"/>
        <v>0</v>
      </c>
      <c r="B358" s="103">
        <f t="shared" si="118"/>
        <v>121809</v>
      </c>
      <c r="C358" s="104">
        <f t="shared" si="119"/>
        <v>333.50277777777779</v>
      </c>
      <c r="D358" s="105">
        <f t="shared" si="109"/>
        <v>333.49486652977413</v>
      </c>
      <c r="E358" s="106">
        <f t="shared" si="110"/>
        <v>0</v>
      </c>
      <c r="F358" s="107">
        <f t="shared" si="111"/>
        <v>0</v>
      </c>
      <c r="G358" s="108">
        <f t="shared" si="125"/>
        <v>0</v>
      </c>
      <c r="H358" s="113">
        <f t="shared" si="120"/>
        <v>0</v>
      </c>
      <c r="I358" s="107">
        <f t="shared" si="121"/>
        <v>0</v>
      </c>
      <c r="J358" s="110">
        <f t="shared" si="122"/>
        <v>334</v>
      </c>
      <c r="K358" s="111">
        <f t="shared" si="112"/>
        <v>1</v>
      </c>
      <c r="L358" s="116">
        <f t="shared" si="113"/>
        <v>12</v>
      </c>
      <c r="M358" s="108">
        <f t="shared" si="114"/>
        <v>0</v>
      </c>
      <c r="N358" s="113">
        <f t="shared" si="115"/>
        <v>0</v>
      </c>
      <c r="O358" s="113">
        <f t="shared" si="123"/>
        <v>0</v>
      </c>
      <c r="P358" s="108">
        <f t="shared" si="116"/>
        <v>0</v>
      </c>
      <c r="Q358" s="113">
        <f t="shared" si="116"/>
        <v>0</v>
      </c>
      <c r="R358" s="107">
        <f t="shared" si="126"/>
        <v>0</v>
      </c>
      <c r="S358" s="118" t="str">
        <f t="shared" si="124"/>
        <v/>
      </c>
      <c r="T358" s="252"/>
      <c r="U358" s="252"/>
      <c r="V358" s="252"/>
      <c r="W358" s="252"/>
      <c r="X358" s="252"/>
      <c r="Y358" s="252"/>
      <c r="Z358" s="252"/>
      <c r="AA358" s="252"/>
      <c r="AB358" s="252"/>
      <c r="AC358" s="252"/>
      <c r="AD358" s="252"/>
      <c r="AE358" s="252"/>
      <c r="AF358" s="252"/>
    </row>
    <row r="359" spans="1:32" s="119" customFormat="1" ht="13.5" customHeight="1" x14ac:dyDescent="0.3">
      <c r="A359" s="102">
        <f t="shared" si="117"/>
        <v>0</v>
      </c>
      <c r="B359" s="103">
        <f t="shared" si="118"/>
        <v>122174</v>
      </c>
      <c r="C359" s="104">
        <f t="shared" si="119"/>
        <v>334.50277777777779</v>
      </c>
      <c r="D359" s="105">
        <f t="shared" si="109"/>
        <v>334.49418206707736</v>
      </c>
      <c r="E359" s="106">
        <f t="shared" si="110"/>
        <v>0</v>
      </c>
      <c r="F359" s="107">
        <f t="shared" si="111"/>
        <v>0</v>
      </c>
      <c r="G359" s="108">
        <f t="shared" si="125"/>
        <v>0</v>
      </c>
      <c r="H359" s="113">
        <f t="shared" si="120"/>
        <v>0</v>
      </c>
      <c r="I359" s="107">
        <f t="shared" si="121"/>
        <v>0</v>
      </c>
      <c r="J359" s="110">
        <f t="shared" si="122"/>
        <v>335</v>
      </c>
      <c r="K359" s="111">
        <f t="shared" si="112"/>
        <v>1</v>
      </c>
      <c r="L359" s="116">
        <f t="shared" si="113"/>
        <v>12</v>
      </c>
      <c r="M359" s="108">
        <f t="shared" si="114"/>
        <v>0</v>
      </c>
      <c r="N359" s="113">
        <f t="shared" si="115"/>
        <v>0</v>
      </c>
      <c r="O359" s="113">
        <f t="shared" si="123"/>
        <v>0</v>
      </c>
      <c r="P359" s="108">
        <f t="shared" si="116"/>
        <v>0</v>
      </c>
      <c r="Q359" s="113">
        <f t="shared" si="116"/>
        <v>0</v>
      </c>
      <c r="R359" s="107">
        <f t="shared" si="126"/>
        <v>0</v>
      </c>
      <c r="S359" s="118" t="str">
        <f t="shared" si="124"/>
        <v/>
      </c>
      <c r="T359" s="252"/>
      <c r="U359" s="252"/>
      <c r="V359" s="252"/>
      <c r="W359" s="252"/>
      <c r="X359" s="252"/>
      <c r="Y359" s="252"/>
      <c r="Z359" s="252"/>
      <c r="AA359" s="252"/>
      <c r="AB359" s="252"/>
      <c r="AC359" s="252"/>
      <c r="AD359" s="252"/>
      <c r="AE359" s="252"/>
      <c r="AF359" s="252"/>
    </row>
    <row r="360" spans="1:32" s="119" customFormat="1" ht="13.5" customHeight="1" x14ac:dyDescent="0.3">
      <c r="A360" s="102">
        <f t="shared" si="117"/>
        <v>0</v>
      </c>
      <c r="B360" s="103">
        <f t="shared" si="118"/>
        <v>122539</v>
      </c>
      <c r="C360" s="104">
        <f t="shared" si="119"/>
        <v>335.50277777777779</v>
      </c>
      <c r="D360" s="105">
        <f t="shared" si="109"/>
        <v>335.49349760438054</v>
      </c>
      <c r="E360" s="106">
        <f t="shared" si="110"/>
        <v>0</v>
      </c>
      <c r="F360" s="107">
        <f t="shared" si="111"/>
        <v>0</v>
      </c>
      <c r="G360" s="108">
        <f t="shared" si="125"/>
        <v>0</v>
      </c>
      <c r="H360" s="113">
        <f t="shared" si="120"/>
        <v>0</v>
      </c>
      <c r="I360" s="107">
        <f t="shared" si="121"/>
        <v>0</v>
      </c>
      <c r="J360" s="110">
        <f t="shared" si="122"/>
        <v>336</v>
      </c>
      <c r="K360" s="111">
        <f t="shared" si="112"/>
        <v>1</v>
      </c>
      <c r="L360" s="116">
        <f t="shared" si="113"/>
        <v>12</v>
      </c>
      <c r="M360" s="108">
        <f t="shared" si="114"/>
        <v>0</v>
      </c>
      <c r="N360" s="113">
        <f t="shared" si="115"/>
        <v>0</v>
      </c>
      <c r="O360" s="113">
        <f t="shared" si="123"/>
        <v>0</v>
      </c>
      <c r="P360" s="108">
        <f t="shared" si="116"/>
        <v>0</v>
      </c>
      <c r="Q360" s="113">
        <f t="shared" si="116"/>
        <v>0</v>
      </c>
      <c r="R360" s="107">
        <f t="shared" si="126"/>
        <v>0</v>
      </c>
      <c r="S360" s="118" t="str">
        <f t="shared" si="124"/>
        <v/>
      </c>
      <c r="T360" s="252"/>
      <c r="U360" s="252"/>
      <c r="V360" s="252"/>
      <c r="W360" s="252"/>
      <c r="X360" s="252"/>
      <c r="Y360" s="252"/>
      <c r="Z360" s="252"/>
      <c r="AA360" s="252"/>
      <c r="AB360" s="252"/>
      <c r="AC360" s="252"/>
      <c r="AD360" s="252"/>
      <c r="AE360" s="252"/>
      <c r="AF360" s="252"/>
    </row>
    <row r="361" spans="1:32" s="119" customFormat="1" ht="13.5" customHeight="1" x14ac:dyDescent="0.3">
      <c r="A361" s="102">
        <f t="shared" si="117"/>
        <v>0</v>
      </c>
      <c r="B361" s="103">
        <f t="shared" si="118"/>
        <v>122905</v>
      </c>
      <c r="C361" s="104">
        <f t="shared" si="119"/>
        <v>336.50277777777779</v>
      </c>
      <c r="D361" s="105">
        <f t="shared" si="109"/>
        <v>336.4955509924709</v>
      </c>
      <c r="E361" s="106">
        <f t="shared" si="110"/>
        <v>0</v>
      </c>
      <c r="F361" s="107">
        <f t="shared" si="111"/>
        <v>0</v>
      </c>
      <c r="G361" s="108">
        <f t="shared" si="125"/>
        <v>0</v>
      </c>
      <c r="H361" s="113">
        <f t="shared" si="120"/>
        <v>0</v>
      </c>
      <c r="I361" s="107">
        <f t="shared" si="121"/>
        <v>0</v>
      </c>
      <c r="J361" s="110">
        <f t="shared" si="122"/>
        <v>337</v>
      </c>
      <c r="K361" s="111">
        <f t="shared" si="112"/>
        <v>1</v>
      </c>
      <c r="L361" s="116">
        <f t="shared" si="113"/>
        <v>12</v>
      </c>
      <c r="M361" s="108">
        <f t="shared" si="114"/>
        <v>0</v>
      </c>
      <c r="N361" s="113">
        <f t="shared" si="115"/>
        <v>0</v>
      </c>
      <c r="O361" s="113">
        <f t="shared" si="123"/>
        <v>0</v>
      </c>
      <c r="P361" s="108">
        <f t="shared" si="116"/>
        <v>0</v>
      </c>
      <c r="Q361" s="113">
        <f t="shared" si="116"/>
        <v>0</v>
      </c>
      <c r="R361" s="107">
        <f t="shared" si="126"/>
        <v>0</v>
      </c>
      <c r="S361" s="118" t="str">
        <f t="shared" si="124"/>
        <v/>
      </c>
      <c r="T361" s="252"/>
      <c r="U361" s="252"/>
      <c r="V361" s="252"/>
      <c r="W361" s="252"/>
      <c r="X361" s="252"/>
      <c r="Y361" s="252"/>
      <c r="Z361" s="252"/>
      <c r="AA361" s="252"/>
      <c r="AB361" s="252"/>
      <c r="AC361" s="252"/>
      <c r="AD361" s="252"/>
      <c r="AE361" s="252"/>
      <c r="AF361" s="252"/>
    </row>
    <row r="362" spans="1:32" s="119" customFormat="1" ht="13.5" customHeight="1" x14ac:dyDescent="0.3">
      <c r="A362" s="102">
        <f t="shared" si="117"/>
        <v>0</v>
      </c>
      <c r="B362" s="103">
        <f t="shared" si="118"/>
        <v>123270</v>
      </c>
      <c r="C362" s="104">
        <f t="shared" si="119"/>
        <v>337.50277777777779</v>
      </c>
      <c r="D362" s="105">
        <f t="shared" si="109"/>
        <v>337.49486652977413</v>
      </c>
      <c r="E362" s="106">
        <f t="shared" si="110"/>
        <v>0</v>
      </c>
      <c r="F362" s="107">
        <f t="shared" si="111"/>
        <v>0</v>
      </c>
      <c r="G362" s="108">
        <f t="shared" si="125"/>
        <v>0</v>
      </c>
      <c r="H362" s="113">
        <f t="shared" si="120"/>
        <v>0</v>
      </c>
      <c r="I362" s="107">
        <f t="shared" si="121"/>
        <v>0</v>
      </c>
      <c r="J362" s="110">
        <f t="shared" si="122"/>
        <v>338</v>
      </c>
      <c r="K362" s="111">
        <f t="shared" si="112"/>
        <v>1</v>
      </c>
      <c r="L362" s="116">
        <f t="shared" si="113"/>
        <v>12</v>
      </c>
      <c r="M362" s="108">
        <f t="shared" si="114"/>
        <v>0</v>
      </c>
      <c r="N362" s="113">
        <f t="shared" si="115"/>
        <v>0</v>
      </c>
      <c r="O362" s="113">
        <f t="shared" si="123"/>
        <v>0</v>
      </c>
      <c r="P362" s="108">
        <f t="shared" ref="P362:Q377" si="127">M362+P361</f>
        <v>0</v>
      </c>
      <c r="Q362" s="113">
        <f t="shared" si="127"/>
        <v>0</v>
      </c>
      <c r="R362" s="107">
        <f t="shared" si="126"/>
        <v>0</v>
      </c>
      <c r="S362" s="118" t="str">
        <f t="shared" si="124"/>
        <v/>
      </c>
      <c r="T362" s="252"/>
      <c r="U362" s="252"/>
      <c r="V362" s="252"/>
      <c r="W362" s="252"/>
      <c r="X362" s="252"/>
      <c r="Y362" s="252"/>
      <c r="Z362" s="252"/>
      <c r="AA362" s="252"/>
      <c r="AB362" s="252"/>
      <c r="AC362" s="252"/>
      <c r="AD362" s="252"/>
      <c r="AE362" s="252"/>
      <c r="AF362" s="252"/>
    </row>
    <row r="363" spans="1:32" s="119" customFormat="1" ht="13.5" customHeight="1" x14ac:dyDescent="0.3">
      <c r="A363" s="102">
        <f t="shared" si="117"/>
        <v>0</v>
      </c>
      <c r="B363" s="103">
        <f t="shared" si="118"/>
        <v>123635</v>
      </c>
      <c r="C363" s="104">
        <f t="shared" si="119"/>
        <v>338.50277777777779</v>
      </c>
      <c r="D363" s="105">
        <f t="shared" si="109"/>
        <v>338.49418206707736</v>
      </c>
      <c r="E363" s="106">
        <f t="shared" si="110"/>
        <v>0</v>
      </c>
      <c r="F363" s="107">
        <f t="shared" si="111"/>
        <v>0</v>
      </c>
      <c r="G363" s="108">
        <f t="shared" si="125"/>
        <v>0</v>
      </c>
      <c r="H363" s="113">
        <f t="shared" si="120"/>
        <v>0</v>
      </c>
      <c r="I363" s="107">
        <f t="shared" si="121"/>
        <v>0</v>
      </c>
      <c r="J363" s="110">
        <f t="shared" si="122"/>
        <v>339</v>
      </c>
      <c r="K363" s="111">
        <f t="shared" si="112"/>
        <v>1</v>
      </c>
      <c r="L363" s="116">
        <f t="shared" si="113"/>
        <v>12</v>
      </c>
      <c r="M363" s="108">
        <f t="shared" si="114"/>
        <v>0</v>
      </c>
      <c r="N363" s="113">
        <f t="shared" si="115"/>
        <v>0</v>
      </c>
      <c r="O363" s="113">
        <f t="shared" si="123"/>
        <v>0</v>
      </c>
      <c r="P363" s="108">
        <f t="shared" si="127"/>
        <v>0</v>
      </c>
      <c r="Q363" s="113">
        <f t="shared" si="127"/>
        <v>0</v>
      </c>
      <c r="R363" s="107">
        <f t="shared" si="126"/>
        <v>0</v>
      </c>
      <c r="S363" s="118" t="str">
        <f t="shared" si="124"/>
        <v/>
      </c>
      <c r="T363" s="252"/>
      <c r="U363" s="252"/>
      <c r="V363" s="252"/>
      <c r="W363" s="252"/>
      <c r="X363" s="252"/>
      <c r="Y363" s="252"/>
      <c r="Z363" s="252"/>
      <c r="AA363" s="252"/>
      <c r="AB363" s="252"/>
      <c r="AC363" s="252"/>
      <c r="AD363" s="252"/>
      <c r="AE363" s="252"/>
      <c r="AF363" s="252"/>
    </row>
    <row r="364" spans="1:32" s="119" customFormat="1" ht="13.5" customHeight="1" x14ac:dyDescent="0.3">
      <c r="A364" s="102">
        <f t="shared" si="117"/>
        <v>0</v>
      </c>
      <c r="B364" s="103">
        <f t="shared" si="118"/>
        <v>124000</v>
      </c>
      <c r="C364" s="104">
        <f t="shared" si="119"/>
        <v>339.50277777777779</v>
      </c>
      <c r="D364" s="105">
        <f t="shared" si="109"/>
        <v>339.49349760438054</v>
      </c>
      <c r="E364" s="106">
        <f t="shared" si="110"/>
        <v>0</v>
      </c>
      <c r="F364" s="107">
        <f t="shared" si="111"/>
        <v>0</v>
      </c>
      <c r="G364" s="108">
        <f t="shared" si="125"/>
        <v>0</v>
      </c>
      <c r="H364" s="113">
        <f t="shared" si="120"/>
        <v>0</v>
      </c>
      <c r="I364" s="107">
        <f t="shared" si="121"/>
        <v>0</v>
      </c>
      <c r="J364" s="110">
        <f t="shared" si="122"/>
        <v>340</v>
      </c>
      <c r="K364" s="111">
        <f t="shared" si="112"/>
        <v>1</v>
      </c>
      <c r="L364" s="116">
        <f t="shared" si="113"/>
        <v>12</v>
      </c>
      <c r="M364" s="108">
        <f t="shared" si="114"/>
        <v>0</v>
      </c>
      <c r="N364" s="113">
        <f t="shared" si="115"/>
        <v>0</v>
      </c>
      <c r="O364" s="113">
        <f t="shared" si="123"/>
        <v>0</v>
      </c>
      <c r="P364" s="108">
        <f t="shared" si="127"/>
        <v>0</v>
      </c>
      <c r="Q364" s="113">
        <f t="shared" si="127"/>
        <v>0</v>
      </c>
      <c r="R364" s="107">
        <f t="shared" si="126"/>
        <v>0</v>
      </c>
      <c r="S364" s="118" t="str">
        <f t="shared" si="124"/>
        <v/>
      </c>
      <c r="T364" s="252"/>
      <c r="U364" s="252"/>
      <c r="V364" s="252"/>
      <c r="W364" s="252"/>
      <c r="X364" s="252"/>
      <c r="Y364" s="252"/>
      <c r="Z364" s="252"/>
      <c r="AA364" s="252"/>
      <c r="AB364" s="252"/>
      <c r="AC364" s="252"/>
      <c r="AD364" s="252"/>
      <c r="AE364" s="252"/>
      <c r="AF364" s="252"/>
    </row>
    <row r="365" spans="1:32" s="119" customFormat="1" ht="13.5" customHeight="1" x14ac:dyDescent="0.3">
      <c r="A365" s="102">
        <f t="shared" si="117"/>
        <v>0</v>
      </c>
      <c r="B365" s="103">
        <f t="shared" si="118"/>
        <v>124366</v>
      </c>
      <c r="C365" s="104">
        <f t="shared" si="119"/>
        <v>340.50277777777779</v>
      </c>
      <c r="D365" s="105">
        <f t="shared" si="109"/>
        <v>340.4955509924709</v>
      </c>
      <c r="E365" s="106">
        <f t="shared" si="110"/>
        <v>0</v>
      </c>
      <c r="F365" s="107">
        <f t="shared" si="111"/>
        <v>0</v>
      </c>
      <c r="G365" s="108">
        <f t="shared" si="125"/>
        <v>0</v>
      </c>
      <c r="H365" s="113">
        <f t="shared" si="120"/>
        <v>0</v>
      </c>
      <c r="I365" s="107">
        <f t="shared" si="121"/>
        <v>0</v>
      </c>
      <c r="J365" s="110">
        <f t="shared" si="122"/>
        <v>341</v>
      </c>
      <c r="K365" s="111">
        <f t="shared" si="112"/>
        <v>1</v>
      </c>
      <c r="L365" s="116">
        <f t="shared" si="113"/>
        <v>12</v>
      </c>
      <c r="M365" s="108">
        <f t="shared" si="114"/>
        <v>0</v>
      </c>
      <c r="N365" s="113">
        <f t="shared" si="115"/>
        <v>0</v>
      </c>
      <c r="O365" s="113">
        <f t="shared" si="123"/>
        <v>0</v>
      </c>
      <c r="P365" s="108">
        <f t="shared" si="127"/>
        <v>0</v>
      </c>
      <c r="Q365" s="113">
        <f t="shared" si="127"/>
        <v>0</v>
      </c>
      <c r="R365" s="107">
        <f t="shared" si="126"/>
        <v>0</v>
      </c>
      <c r="S365" s="118" t="str">
        <f t="shared" si="124"/>
        <v/>
      </c>
      <c r="T365" s="252"/>
      <c r="U365" s="252"/>
      <c r="V365" s="252"/>
      <c r="W365" s="252"/>
      <c r="X365" s="252"/>
      <c r="Y365" s="252"/>
      <c r="Z365" s="252"/>
      <c r="AA365" s="252"/>
      <c r="AB365" s="252"/>
      <c r="AC365" s="252"/>
      <c r="AD365" s="252"/>
      <c r="AE365" s="252"/>
      <c r="AF365" s="252"/>
    </row>
    <row r="366" spans="1:32" s="119" customFormat="1" ht="13.5" customHeight="1" x14ac:dyDescent="0.3">
      <c r="A366" s="102">
        <f t="shared" si="117"/>
        <v>0</v>
      </c>
      <c r="B366" s="103">
        <f t="shared" si="118"/>
        <v>124731</v>
      </c>
      <c r="C366" s="104">
        <f t="shared" si="119"/>
        <v>341.50277777777779</v>
      </c>
      <c r="D366" s="105">
        <f t="shared" si="109"/>
        <v>341.49486652977413</v>
      </c>
      <c r="E366" s="106">
        <f t="shared" si="110"/>
        <v>0</v>
      </c>
      <c r="F366" s="107">
        <f t="shared" si="111"/>
        <v>0</v>
      </c>
      <c r="G366" s="108">
        <f t="shared" si="125"/>
        <v>0</v>
      </c>
      <c r="H366" s="113">
        <f t="shared" si="120"/>
        <v>0</v>
      </c>
      <c r="I366" s="107">
        <f t="shared" si="121"/>
        <v>0</v>
      </c>
      <c r="J366" s="110">
        <f t="shared" si="122"/>
        <v>342</v>
      </c>
      <c r="K366" s="111">
        <f t="shared" si="112"/>
        <v>1</v>
      </c>
      <c r="L366" s="116">
        <f t="shared" si="113"/>
        <v>12</v>
      </c>
      <c r="M366" s="108">
        <f t="shared" si="114"/>
        <v>0</v>
      </c>
      <c r="N366" s="113">
        <f t="shared" si="115"/>
        <v>0</v>
      </c>
      <c r="O366" s="113">
        <f t="shared" si="123"/>
        <v>0</v>
      </c>
      <c r="P366" s="108">
        <f t="shared" si="127"/>
        <v>0</v>
      </c>
      <c r="Q366" s="113">
        <f t="shared" si="127"/>
        <v>0</v>
      </c>
      <c r="R366" s="107">
        <f t="shared" si="126"/>
        <v>0</v>
      </c>
      <c r="S366" s="118" t="str">
        <f t="shared" si="124"/>
        <v/>
      </c>
      <c r="T366" s="252"/>
      <c r="U366" s="252"/>
      <c r="V366" s="252"/>
      <c r="W366" s="252"/>
      <c r="X366" s="252"/>
      <c r="Y366" s="252"/>
      <c r="Z366" s="252"/>
      <c r="AA366" s="252"/>
      <c r="AB366" s="252"/>
      <c r="AC366" s="252"/>
      <c r="AD366" s="252"/>
      <c r="AE366" s="252"/>
      <c r="AF366" s="252"/>
    </row>
    <row r="367" spans="1:32" s="119" customFormat="1" ht="13.5" customHeight="1" x14ac:dyDescent="0.3">
      <c r="A367" s="102">
        <f t="shared" si="117"/>
        <v>0</v>
      </c>
      <c r="B367" s="103">
        <f t="shared" si="118"/>
        <v>125096</v>
      </c>
      <c r="C367" s="104">
        <f t="shared" si="119"/>
        <v>342.50277777777779</v>
      </c>
      <c r="D367" s="105">
        <f t="shared" si="109"/>
        <v>342.49418206707736</v>
      </c>
      <c r="E367" s="106">
        <f t="shared" si="110"/>
        <v>0</v>
      </c>
      <c r="F367" s="107">
        <f t="shared" si="111"/>
        <v>0</v>
      </c>
      <c r="G367" s="108">
        <f t="shared" si="125"/>
        <v>0</v>
      </c>
      <c r="H367" s="113">
        <f t="shared" si="120"/>
        <v>0</v>
      </c>
      <c r="I367" s="107">
        <f t="shared" si="121"/>
        <v>0</v>
      </c>
      <c r="J367" s="110">
        <f t="shared" si="122"/>
        <v>343</v>
      </c>
      <c r="K367" s="111">
        <f t="shared" si="112"/>
        <v>1</v>
      </c>
      <c r="L367" s="116">
        <f t="shared" si="113"/>
        <v>12</v>
      </c>
      <c r="M367" s="108">
        <f t="shared" si="114"/>
        <v>0</v>
      </c>
      <c r="N367" s="113">
        <f t="shared" si="115"/>
        <v>0</v>
      </c>
      <c r="O367" s="113">
        <f t="shared" si="123"/>
        <v>0</v>
      </c>
      <c r="P367" s="108">
        <f t="shared" si="127"/>
        <v>0</v>
      </c>
      <c r="Q367" s="113">
        <f t="shared" si="127"/>
        <v>0</v>
      </c>
      <c r="R367" s="107">
        <f t="shared" si="126"/>
        <v>0</v>
      </c>
      <c r="S367" s="118" t="str">
        <f t="shared" si="124"/>
        <v/>
      </c>
      <c r="T367" s="252"/>
      <c r="U367" s="252"/>
      <c r="V367" s="252"/>
      <c r="W367" s="252"/>
      <c r="X367" s="252"/>
      <c r="Y367" s="252"/>
      <c r="Z367" s="252"/>
      <c r="AA367" s="252"/>
      <c r="AB367" s="252"/>
      <c r="AC367" s="252"/>
      <c r="AD367" s="252"/>
      <c r="AE367" s="252"/>
      <c r="AF367" s="252"/>
    </row>
    <row r="368" spans="1:32" s="119" customFormat="1" ht="13.5" customHeight="1" x14ac:dyDescent="0.3">
      <c r="A368" s="102">
        <f t="shared" si="117"/>
        <v>0</v>
      </c>
      <c r="B368" s="103">
        <f t="shared" si="118"/>
        <v>125461</v>
      </c>
      <c r="C368" s="104">
        <f t="shared" si="119"/>
        <v>343.50277777777779</v>
      </c>
      <c r="D368" s="105">
        <f t="shared" si="109"/>
        <v>343.49349760438054</v>
      </c>
      <c r="E368" s="106">
        <f t="shared" si="110"/>
        <v>0</v>
      </c>
      <c r="F368" s="107">
        <f t="shared" si="111"/>
        <v>0</v>
      </c>
      <c r="G368" s="108">
        <f t="shared" si="125"/>
        <v>0</v>
      </c>
      <c r="H368" s="113">
        <f t="shared" si="120"/>
        <v>0</v>
      </c>
      <c r="I368" s="107">
        <f t="shared" si="121"/>
        <v>0</v>
      </c>
      <c r="J368" s="110">
        <f t="shared" si="122"/>
        <v>344</v>
      </c>
      <c r="K368" s="111">
        <f t="shared" si="112"/>
        <v>1</v>
      </c>
      <c r="L368" s="116">
        <f t="shared" si="113"/>
        <v>12</v>
      </c>
      <c r="M368" s="108">
        <f t="shared" si="114"/>
        <v>0</v>
      </c>
      <c r="N368" s="113">
        <f t="shared" si="115"/>
        <v>0</v>
      </c>
      <c r="O368" s="113">
        <f t="shared" si="123"/>
        <v>0</v>
      </c>
      <c r="P368" s="108">
        <f t="shared" si="127"/>
        <v>0</v>
      </c>
      <c r="Q368" s="113">
        <f t="shared" si="127"/>
        <v>0</v>
      </c>
      <c r="R368" s="107">
        <f t="shared" si="126"/>
        <v>0</v>
      </c>
      <c r="S368" s="118" t="str">
        <f t="shared" si="124"/>
        <v/>
      </c>
      <c r="T368" s="252"/>
      <c r="U368" s="252"/>
      <c r="V368" s="252"/>
      <c r="W368" s="252"/>
      <c r="X368" s="252"/>
      <c r="Y368" s="252"/>
      <c r="Z368" s="252"/>
      <c r="AA368" s="252"/>
      <c r="AB368" s="252"/>
      <c r="AC368" s="252"/>
      <c r="AD368" s="252"/>
      <c r="AE368" s="252"/>
      <c r="AF368" s="252"/>
    </row>
    <row r="369" spans="1:32" s="119" customFormat="1" ht="13.5" customHeight="1" x14ac:dyDescent="0.3">
      <c r="A369" s="102">
        <f t="shared" si="117"/>
        <v>0</v>
      </c>
      <c r="B369" s="103">
        <f t="shared" si="118"/>
        <v>125827</v>
      </c>
      <c r="C369" s="104">
        <f t="shared" si="119"/>
        <v>344.50277777777779</v>
      </c>
      <c r="D369" s="105">
        <f t="shared" si="109"/>
        <v>344.4955509924709</v>
      </c>
      <c r="E369" s="106">
        <f t="shared" si="110"/>
        <v>0</v>
      </c>
      <c r="F369" s="107">
        <f t="shared" si="111"/>
        <v>0</v>
      </c>
      <c r="G369" s="108">
        <f t="shared" si="125"/>
        <v>0</v>
      </c>
      <c r="H369" s="113">
        <f t="shared" si="120"/>
        <v>0</v>
      </c>
      <c r="I369" s="107">
        <f t="shared" si="121"/>
        <v>0</v>
      </c>
      <c r="J369" s="110">
        <f t="shared" si="122"/>
        <v>345</v>
      </c>
      <c r="K369" s="111">
        <f t="shared" si="112"/>
        <v>1</v>
      </c>
      <c r="L369" s="116">
        <f t="shared" si="113"/>
        <v>12</v>
      </c>
      <c r="M369" s="108">
        <f t="shared" si="114"/>
        <v>0</v>
      </c>
      <c r="N369" s="113">
        <f t="shared" si="115"/>
        <v>0</v>
      </c>
      <c r="O369" s="113">
        <f t="shared" si="123"/>
        <v>0</v>
      </c>
      <c r="P369" s="108">
        <f t="shared" si="127"/>
        <v>0</v>
      </c>
      <c r="Q369" s="113">
        <f t="shared" si="127"/>
        <v>0</v>
      </c>
      <c r="R369" s="107">
        <f t="shared" si="126"/>
        <v>0</v>
      </c>
      <c r="S369" s="118" t="str">
        <f t="shared" si="124"/>
        <v/>
      </c>
      <c r="T369" s="252"/>
      <c r="U369" s="252"/>
      <c r="V369" s="252"/>
      <c r="W369" s="252"/>
      <c r="X369" s="252"/>
      <c r="Y369" s="252"/>
      <c r="Z369" s="252"/>
      <c r="AA369" s="252"/>
      <c r="AB369" s="252"/>
      <c r="AC369" s="252"/>
      <c r="AD369" s="252"/>
      <c r="AE369" s="252"/>
      <c r="AF369" s="252"/>
    </row>
    <row r="370" spans="1:32" s="119" customFormat="1" ht="13.5" customHeight="1" x14ac:dyDescent="0.3">
      <c r="A370" s="102">
        <f t="shared" si="117"/>
        <v>0</v>
      </c>
      <c r="B370" s="103">
        <f t="shared" si="118"/>
        <v>126192</v>
      </c>
      <c r="C370" s="104">
        <f t="shared" si="119"/>
        <v>345.50277777777779</v>
      </c>
      <c r="D370" s="105">
        <f t="shared" si="109"/>
        <v>345.49486652977413</v>
      </c>
      <c r="E370" s="106">
        <f t="shared" si="110"/>
        <v>0</v>
      </c>
      <c r="F370" s="107">
        <f t="shared" si="111"/>
        <v>0</v>
      </c>
      <c r="G370" s="108">
        <f t="shared" si="125"/>
        <v>0</v>
      </c>
      <c r="H370" s="113">
        <f t="shared" si="120"/>
        <v>0</v>
      </c>
      <c r="I370" s="107">
        <f t="shared" si="121"/>
        <v>0</v>
      </c>
      <c r="J370" s="110">
        <f t="shared" si="122"/>
        <v>346</v>
      </c>
      <c r="K370" s="111">
        <f t="shared" si="112"/>
        <v>1</v>
      </c>
      <c r="L370" s="116">
        <f t="shared" si="113"/>
        <v>12</v>
      </c>
      <c r="M370" s="108">
        <f t="shared" si="114"/>
        <v>0</v>
      </c>
      <c r="N370" s="113">
        <f t="shared" si="115"/>
        <v>0</v>
      </c>
      <c r="O370" s="113">
        <f t="shared" si="123"/>
        <v>0</v>
      </c>
      <c r="P370" s="108">
        <f t="shared" si="127"/>
        <v>0</v>
      </c>
      <c r="Q370" s="113">
        <f t="shared" si="127"/>
        <v>0</v>
      </c>
      <c r="R370" s="107">
        <f t="shared" si="126"/>
        <v>0</v>
      </c>
      <c r="S370" s="118" t="str">
        <f t="shared" si="124"/>
        <v/>
      </c>
      <c r="T370" s="252"/>
      <c r="U370" s="252"/>
      <c r="V370" s="252"/>
      <c r="W370" s="252"/>
      <c r="X370" s="252"/>
      <c r="Y370" s="252"/>
      <c r="Z370" s="252"/>
      <c r="AA370" s="252"/>
      <c r="AB370" s="252"/>
      <c r="AC370" s="252"/>
      <c r="AD370" s="252"/>
      <c r="AE370" s="252"/>
      <c r="AF370" s="252"/>
    </row>
    <row r="371" spans="1:32" s="119" customFormat="1" ht="13.5" customHeight="1" x14ac:dyDescent="0.3">
      <c r="A371" s="102">
        <f t="shared" si="117"/>
        <v>0</v>
      </c>
      <c r="B371" s="103">
        <f t="shared" si="118"/>
        <v>126557</v>
      </c>
      <c r="C371" s="104">
        <f t="shared" si="119"/>
        <v>346.50277777777779</v>
      </c>
      <c r="D371" s="105">
        <f t="shared" si="109"/>
        <v>346.49418206707736</v>
      </c>
      <c r="E371" s="106">
        <f t="shared" si="110"/>
        <v>0</v>
      </c>
      <c r="F371" s="107">
        <f t="shared" si="111"/>
        <v>0</v>
      </c>
      <c r="G371" s="108">
        <f t="shared" si="125"/>
        <v>0</v>
      </c>
      <c r="H371" s="113">
        <f t="shared" si="120"/>
        <v>0</v>
      </c>
      <c r="I371" s="107">
        <f t="shared" si="121"/>
        <v>0</v>
      </c>
      <c r="J371" s="110">
        <f t="shared" si="122"/>
        <v>347</v>
      </c>
      <c r="K371" s="111">
        <f t="shared" si="112"/>
        <v>1</v>
      </c>
      <c r="L371" s="116">
        <f t="shared" si="113"/>
        <v>12</v>
      </c>
      <c r="M371" s="108">
        <f t="shared" si="114"/>
        <v>0</v>
      </c>
      <c r="N371" s="113">
        <f t="shared" si="115"/>
        <v>0</v>
      </c>
      <c r="O371" s="113">
        <f t="shared" si="123"/>
        <v>0</v>
      </c>
      <c r="P371" s="108">
        <f t="shared" si="127"/>
        <v>0</v>
      </c>
      <c r="Q371" s="113">
        <f t="shared" si="127"/>
        <v>0</v>
      </c>
      <c r="R371" s="107">
        <f t="shared" si="126"/>
        <v>0</v>
      </c>
      <c r="S371" s="118" t="str">
        <f t="shared" si="124"/>
        <v/>
      </c>
      <c r="T371" s="252"/>
      <c r="U371" s="252"/>
      <c r="V371" s="252"/>
      <c r="W371" s="252"/>
      <c r="X371" s="252"/>
      <c r="Y371" s="252"/>
      <c r="Z371" s="252"/>
      <c r="AA371" s="252"/>
      <c r="AB371" s="252"/>
      <c r="AC371" s="252"/>
      <c r="AD371" s="252"/>
      <c r="AE371" s="252"/>
      <c r="AF371" s="252"/>
    </row>
    <row r="372" spans="1:32" s="119" customFormat="1" ht="13.5" customHeight="1" x14ac:dyDescent="0.3">
      <c r="A372" s="102">
        <f t="shared" si="117"/>
        <v>0</v>
      </c>
      <c r="B372" s="103">
        <f t="shared" si="118"/>
        <v>126922</v>
      </c>
      <c r="C372" s="104">
        <f t="shared" si="119"/>
        <v>347.50277777777779</v>
      </c>
      <c r="D372" s="105">
        <f t="shared" si="109"/>
        <v>347.49349760438054</v>
      </c>
      <c r="E372" s="106">
        <f t="shared" si="110"/>
        <v>0</v>
      </c>
      <c r="F372" s="107">
        <f t="shared" si="111"/>
        <v>0</v>
      </c>
      <c r="G372" s="108">
        <f t="shared" si="125"/>
        <v>0</v>
      </c>
      <c r="H372" s="113">
        <f t="shared" si="120"/>
        <v>0</v>
      </c>
      <c r="I372" s="107">
        <f t="shared" si="121"/>
        <v>0</v>
      </c>
      <c r="J372" s="110">
        <f t="shared" si="122"/>
        <v>348</v>
      </c>
      <c r="K372" s="111">
        <f t="shared" si="112"/>
        <v>1</v>
      </c>
      <c r="L372" s="116">
        <f t="shared" si="113"/>
        <v>12</v>
      </c>
      <c r="M372" s="108">
        <f t="shared" si="114"/>
        <v>0</v>
      </c>
      <c r="N372" s="113">
        <f t="shared" si="115"/>
        <v>0</v>
      </c>
      <c r="O372" s="113">
        <f t="shared" si="123"/>
        <v>0</v>
      </c>
      <c r="P372" s="108">
        <f t="shared" si="127"/>
        <v>0</v>
      </c>
      <c r="Q372" s="113">
        <f t="shared" si="127"/>
        <v>0</v>
      </c>
      <c r="R372" s="107">
        <f t="shared" si="126"/>
        <v>0</v>
      </c>
      <c r="S372" s="118" t="str">
        <f t="shared" si="124"/>
        <v/>
      </c>
      <c r="T372" s="252"/>
      <c r="U372" s="252"/>
      <c r="V372" s="252"/>
      <c r="W372" s="252"/>
      <c r="X372" s="252"/>
      <c r="Y372" s="252"/>
      <c r="Z372" s="252"/>
      <c r="AA372" s="252"/>
      <c r="AB372" s="252"/>
      <c r="AC372" s="252"/>
      <c r="AD372" s="252"/>
      <c r="AE372" s="252"/>
      <c r="AF372" s="252"/>
    </row>
    <row r="373" spans="1:32" s="119" customFormat="1" ht="13.5" customHeight="1" x14ac:dyDescent="0.3">
      <c r="A373" s="102">
        <f t="shared" si="117"/>
        <v>0</v>
      </c>
      <c r="B373" s="103">
        <f t="shared" si="118"/>
        <v>127288</v>
      </c>
      <c r="C373" s="104">
        <f t="shared" si="119"/>
        <v>348.50277777777779</v>
      </c>
      <c r="D373" s="105">
        <f t="shared" si="109"/>
        <v>348.4955509924709</v>
      </c>
      <c r="E373" s="106">
        <f t="shared" si="110"/>
        <v>0</v>
      </c>
      <c r="F373" s="107">
        <f t="shared" si="111"/>
        <v>0</v>
      </c>
      <c r="G373" s="108">
        <f t="shared" si="125"/>
        <v>0</v>
      </c>
      <c r="H373" s="113">
        <f t="shared" si="120"/>
        <v>0</v>
      </c>
      <c r="I373" s="107">
        <f t="shared" si="121"/>
        <v>0</v>
      </c>
      <c r="J373" s="110">
        <f t="shared" si="122"/>
        <v>349</v>
      </c>
      <c r="K373" s="111">
        <f t="shared" si="112"/>
        <v>1</v>
      </c>
      <c r="L373" s="116">
        <f t="shared" si="113"/>
        <v>12</v>
      </c>
      <c r="M373" s="108">
        <f t="shared" si="114"/>
        <v>0</v>
      </c>
      <c r="N373" s="113">
        <f t="shared" si="115"/>
        <v>0</v>
      </c>
      <c r="O373" s="113">
        <f t="shared" si="123"/>
        <v>0</v>
      </c>
      <c r="P373" s="108">
        <f t="shared" si="127"/>
        <v>0</v>
      </c>
      <c r="Q373" s="113">
        <f t="shared" si="127"/>
        <v>0</v>
      </c>
      <c r="R373" s="107">
        <f t="shared" si="126"/>
        <v>0</v>
      </c>
      <c r="S373" s="118" t="str">
        <f t="shared" si="124"/>
        <v/>
      </c>
      <c r="T373" s="252"/>
      <c r="U373" s="252"/>
      <c r="V373" s="252"/>
      <c r="W373" s="252"/>
      <c r="X373" s="252"/>
      <c r="Y373" s="252"/>
      <c r="Z373" s="252"/>
      <c r="AA373" s="252"/>
      <c r="AB373" s="252"/>
      <c r="AC373" s="252"/>
      <c r="AD373" s="252"/>
      <c r="AE373" s="252"/>
      <c r="AF373" s="252"/>
    </row>
    <row r="374" spans="1:32" s="119" customFormat="1" ht="13.5" customHeight="1" x14ac:dyDescent="0.3">
      <c r="A374" s="102">
        <f t="shared" si="117"/>
        <v>0</v>
      </c>
      <c r="B374" s="103">
        <f t="shared" si="118"/>
        <v>127653</v>
      </c>
      <c r="C374" s="104">
        <f t="shared" si="119"/>
        <v>349.50277777777779</v>
      </c>
      <c r="D374" s="105">
        <f t="shared" si="109"/>
        <v>349.49486652977413</v>
      </c>
      <c r="E374" s="106">
        <f t="shared" si="110"/>
        <v>0</v>
      </c>
      <c r="F374" s="107">
        <f t="shared" si="111"/>
        <v>0</v>
      </c>
      <c r="G374" s="108">
        <f t="shared" si="125"/>
        <v>0</v>
      </c>
      <c r="H374" s="113">
        <f t="shared" si="120"/>
        <v>0</v>
      </c>
      <c r="I374" s="107">
        <f t="shared" si="121"/>
        <v>0</v>
      </c>
      <c r="J374" s="110">
        <f t="shared" si="122"/>
        <v>350</v>
      </c>
      <c r="K374" s="111">
        <f t="shared" si="112"/>
        <v>1</v>
      </c>
      <c r="L374" s="116">
        <f t="shared" si="113"/>
        <v>12</v>
      </c>
      <c r="M374" s="108">
        <f t="shared" si="114"/>
        <v>0</v>
      </c>
      <c r="N374" s="113">
        <f t="shared" si="115"/>
        <v>0</v>
      </c>
      <c r="O374" s="113">
        <f t="shared" si="123"/>
        <v>0</v>
      </c>
      <c r="P374" s="108">
        <f t="shared" si="127"/>
        <v>0</v>
      </c>
      <c r="Q374" s="113">
        <f t="shared" si="127"/>
        <v>0</v>
      </c>
      <c r="R374" s="107">
        <f t="shared" si="126"/>
        <v>0</v>
      </c>
      <c r="S374" s="118" t="str">
        <f t="shared" si="124"/>
        <v/>
      </c>
      <c r="T374" s="252"/>
      <c r="U374" s="252"/>
      <c r="V374" s="252"/>
      <c r="W374" s="252"/>
      <c r="X374" s="252"/>
      <c r="Y374" s="252"/>
      <c r="Z374" s="252"/>
      <c r="AA374" s="252"/>
      <c r="AB374" s="252"/>
      <c r="AC374" s="252"/>
      <c r="AD374" s="252"/>
      <c r="AE374" s="252"/>
      <c r="AF374" s="252"/>
    </row>
    <row r="375" spans="1:32" s="119" customFormat="1" ht="13.5" customHeight="1" x14ac:dyDescent="0.3">
      <c r="A375" s="102">
        <f t="shared" si="117"/>
        <v>0</v>
      </c>
      <c r="B375" s="103">
        <f t="shared" si="118"/>
        <v>128018</v>
      </c>
      <c r="C375" s="104">
        <f t="shared" si="119"/>
        <v>350.50277777777779</v>
      </c>
      <c r="D375" s="105">
        <f t="shared" si="109"/>
        <v>350.49418206707736</v>
      </c>
      <c r="E375" s="106">
        <f t="shared" si="110"/>
        <v>0</v>
      </c>
      <c r="F375" s="107">
        <f t="shared" si="111"/>
        <v>0</v>
      </c>
      <c r="G375" s="108">
        <f t="shared" si="125"/>
        <v>0</v>
      </c>
      <c r="H375" s="113">
        <f t="shared" si="120"/>
        <v>0</v>
      </c>
      <c r="I375" s="107">
        <f t="shared" si="121"/>
        <v>0</v>
      </c>
      <c r="J375" s="110">
        <f t="shared" si="122"/>
        <v>351</v>
      </c>
      <c r="K375" s="111">
        <f t="shared" si="112"/>
        <v>1</v>
      </c>
      <c r="L375" s="116">
        <f t="shared" si="113"/>
        <v>12</v>
      </c>
      <c r="M375" s="108">
        <f t="shared" si="114"/>
        <v>0</v>
      </c>
      <c r="N375" s="113">
        <f t="shared" si="115"/>
        <v>0</v>
      </c>
      <c r="O375" s="113">
        <f t="shared" si="123"/>
        <v>0</v>
      </c>
      <c r="P375" s="108">
        <f t="shared" si="127"/>
        <v>0</v>
      </c>
      <c r="Q375" s="113">
        <f t="shared" si="127"/>
        <v>0</v>
      </c>
      <c r="R375" s="107">
        <f t="shared" si="126"/>
        <v>0</v>
      </c>
      <c r="S375" s="118" t="str">
        <f t="shared" si="124"/>
        <v/>
      </c>
      <c r="T375" s="252"/>
      <c r="U375" s="252"/>
      <c r="V375" s="252"/>
      <c r="W375" s="252"/>
      <c r="X375" s="252"/>
      <c r="Y375" s="252"/>
      <c r="Z375" s="252"/>
      <c r="AA375" s="252"/>
      <c r="AB375" s="252"/>
      <c r="AC375" s="252"/>
      <c r="AD375" s="252"/>
      <c r="AE375" s="252"/>
      <c r="AF375" s="252"/>
    </row>
    <row r="376" spans="1:32" s="119" customFormat="1" ht="13.5" customHeight="1" x14ac:dyDescent="0.3">
      <c r="A376" s="102">
        <f t="shared" si="117"/>
        <v>0</v>
      </c>
      <c r="B376" s="103">
        <f t="shared" si="118"/>
        <v>128383</v>
      </c>
      <c r="C376" s="104">
        <f t="shared" si="119"/>
        <v>351.50277777777779</v>
      </c>
      <c r="D376" s="105">
        <f t="shared" si="109"/>
        <v>351.49349760438054</v>
      </c>
      <c r="E376" s="106">
        <f t="shared" si="110"/>
        <v>0</v>
      </c>
      <c r="F376" s="107">
        <f t="shared" si="111"/>
        <v>0</v>
      </c>
      <c r="G376" s="108">
        <f t="shared" si="125"/>
        <v>0</v>
      </c>
      <c r="H376" s="113">
        <f t="shared" si="120"/>
        <v>0</v>
      </c>
      <c r="I376" s="107">
        <f t="shared" si="121"/>
        <v>0</v>
      </c>
      <c r="J376" s="110">
        <f t="shared" si="122"/>
        <v>352</v>
      </c>
      <c r="K376" s="111">
        <f t="shared" si="112"/>
        <v>1</v>
      </c>
      <c r="L376" s="116">
        <f t="shared" si="113"/>
        <v>12</v>
      </c>
      <c r="M376" s="108">
        <f t="shared" si="114"/>
        <v>0</v>
      </c>
      <c r="N376" s="113">
        <f t="shared" si="115"/>
        <v>0</v>
      </c>
      <c r="O376" s="113">
        <f t="shared" si="123"/>
        <v>0</v>
      </c>
      <c r="P376" s="108">
        <f t="shared" si="127"/>
        <v>0</v>
      </c>
      <c r="Q376" s="113">
        <f t="shared" si="127"/>
        <v>0</v>
      </c>
      <c r="R376" s="107">
        <f t="shared" si="126"/>
        <v>0</v>
      </c>
      <c r="S376" s="118" t="str">
        <f t="shared" si="124"/>
        <v/>
      </c>
      <c r="T376" s="252"/>
      <c r="U376" s="252"/>
      <c r="V376" s="252"/>
      <c r="W376" s="252"/>
      <c r="X376" s="252"/>
      <c r="Y376" s="252"/>
      <c r="Z376" s="252"/>
      <c r="AA376" s="252"/>
      <c r="AB376" s="252"/>
      <c r="AC376" s="252"/>
      <c r="AD376" s="252"/>
      <c r="AE376" s="252"/>
      <c r="AF376" s="252"/>
    </row>
    <row r="377" spans="1:32" s="119" customFormat="1" ht="13.5" customHeight="1" x14ac:dyDescent="0.3">
      <c r="A377" s="102">
        <f t="shared" si="117"/>
        <v>0</v>
      </c>
      <c r="B377" s="103">
        <f t="shared" si="118"/>
        <v>128749</v>
      </c>
      <c r="C377" s="104">
        <f t="shared" si="119"/>
        <v>352.50277777777779</v>
      </c>
      <c r="D377" s="105">
        <f t="shared" si="109"/>
        <v>352.4955509924709</v>
      </c>
      <c r="E377" s="106">
        <f t="shared" si="110"/>
        <v>0</v>
      </c>
      <c r="F377" s="107">
        <f t="shared" si="111"/>
        <v>0</v>
      </c>
      <c r="G377" s="108">
        <f t="shared" si="125"/>
        <v>0</v>
      </c>
      <c r="H377" s="113">
        <f t="shared" si="120"/>
        <v>0</v>
      </c>
      <c r="I377" s="107">
        <f t="shared" si="121"/>
        <v>0</v>
      </c>
      <c r="J377" s="110">
        <f t="shared" si="122"/>
        <v>353</v>
      </c>
      <c r="K377" s="111">
        <f t="shared" si="112"/>
        <v>1</v>
      </c>
      <c r="L377" s="116">
        <f t="shared" si="113"/>
        <v>12</v>
      </c>
      <c r="M377" s="108">
        <f t="shared" si="114"/>
        <v>0</v>
      </c>
      <c r="N377" s="113">
        <f t="shared" si="115"/>
        <v>0</v>
      </c>
      <c r="O377" s="113">
        <f t="shared" si="123"/>
        <v>0</v>
      </c>
      <c r="P377" s="108">
        <f t="shared" si="127"/>
        <v>0</v>
      </c>
      <c r="Q377" s="113">
        <f t="shared" si="127"/>
        <v>0</v>
      </c>
      <c r="R377" s="107">
        <f t="shared" si="126"/>
        <v>0</v>
      </c>
      <c r="S377" s="118" t="str">
        <f t="shared" si="124"/>
        <v/>
      </c>
      <c r="T377" s="252"/>
      <c r="U377" s="252"/>
      <c r="V377" s="252"/>
      <c r="W377" s="252"/>
      <c r="X377" s="252"/>
      <c r="Y377" s="252"/>
      <c r="Z377" s="252"/>
      <c r="AA377" s="252"/>
      <c r="AB377" s="252"/>
      <c r="AC377" s="252"/>
      <c r="AD377" s="252"/>
      <c r="AE377" s="252"/>
      <c r="AF377" s="252"/>
    </row>
    <row r="378" spans="1:32" s="119" customFormat="1" ht="13.5" customHeight="1" x14ac:dyDescent="0.3">
      <c r="A378" s="102">
        <f t="shared" si="117"/>
        <v>0</v>
      </c>
      <c r="B378" s="103">
        <f t="shared" si="118"/>
        <v>129114</v>
      </c>
      <c r="C378" s="104">
        <f t="shared" si="119"/>
        <v>353.50277777777779</v>
      </c>
      <c r="D378" s="105">
        <f t="shared" si="109"/>
        <v>353.49486652977413</v>
      </c>
      <c r="E378" s="106">
        <f t="shared" si="110"/>
        <v>0</v>
      </c>
      <c r="F378" s="107">
        <f t="shared" si="111"/>
        <v>0</v>
      </c>
      <c r="G378" s="108">
        <f t="shared" si="125"/>
        <v>0</v>
      </c>
      <c r="H378" s="113">
        <f t="shared" si="120"/>
        <v>0</v>
      </c>
      <c r="I378" s="107">
        <f t="shared" si="121"/>
        <v>0</v>
      </c>
      <c r="J378" s="110">
        <f t="shared" si="122"/>
        <v>354</v>
      </c>
      <c r="K378" s="111">
        <f t="shared" si="112"/>
        <v>1</v>
      </c>
      <c r="L378" s="116">
        <f t="shared" si="113"/>
        <v>12</v>
      </c>
      <c r="M378" s="108">
        <f t="shared" si="114"/>
        <v>0</v>
      </c>
      <c r="N378" s="113">
        <f t="shared" si="115"/>
        <v>0</v>
      </c>
      <c r="O378" s="113">
        <f t="shared" si="123"/>
        <v>0</v>
      </c>
      <c r="P378" s="108">
        <f t="shared" ref="P378:Q393" si="128">M378+P377</f>
        <v>0</v>
      </c>
      <c r="Q378" s="113">
        <f t="shared" si="128"/>
        <v>0</v>
      </c>
      <c r="R378" s="107">
        <f t="shared" si="126"/>
        <v>0</v>
      </c>
      <c r="S378" s="118" t="str">
        <f t="shared" si="124"/>
        <v/>
      </c>
      <c r="T378" s="252"/>
      <c r="U378" s="252"/>
      <c r="V378" s="252"/>
      <c r="W378" s="252"/>
      <c r="X378" s="252"/>
      <c r="Y378" s="252"/>
      <c r="Z378" s="252"/>
      <c r="AA378" s="252"/>
      <c r="AB378" s="252"/>
      <c r="AC378" s="252"/>
      <c r="AD378" s="252"/>
      <c r="AE378" s="252"/>
      <c r="AF378" s="252"/>
    </row>
    <row r="379" spans="1:32" s="119" customFormat="1" ht="13.5" customHeight="1" x14ac:dyDescent="0.3">
      <c r="A379" s="102">
        <f t="shared" si="117"/>
        <v>0</v>
      </c>
      <c r="B379" s="103">
        <f t="shared" si="118"/>
        <v>129479</v>
      </c>
      <c r="C379" s="104">
        <f t="shared" si="119"/>
        <v>354.50277777777779</v>
      </c>
      <c r="D379" s="105">
        <f t="shared" si="109"/>
        <v>354.49418206707736</v>
      </c>
      <c r="E379" s="106">
        <f t="shared" si="110"/>
        <v>0</v>
      </c>
      <c r="F379" s="107">
        <f t="shared" si="111"/>
        <v>0</v>
      </c>
      <c r="G379" s="108">
        <f t="shared" si="125"/>
        <v>0</v>
      </c>
      <c r="H379" s="113">
        <f t="shared" si="120"/>
        <v>0</v>
      </c>
      <c r="I379" s="107">
        <f t="shared" si="121"/>
        <v>0</v>
      </c>
      <c r="J379" s="110">
        <f t="shared" si="122"/>
        <v>355</v>
      </c>
      <c r="K379" s="111">
        <f t="shared" si="112"/>
        <v>1</v>
      </c>
      <c r="L379" s="116">
        <f t="shared" si="113"/>
        <v>12</v>
      </c>
      <c r="M379" s="108">
        <f t="shared" si="114"/>
        <v>0</v>
      </c>
      <c r="N379" s="113">
        <f t="shared" si="115"/>
        <v>0</v>
      </c>
      <c r="O379" s="113">
        <f t="shared" si="123"/>
        <v>0</v>
      </c>
      <c r="P379" s="108">
        <f t="shared" si="128"/>
        <v>0</v>
      </c>
      <c r="Q379" s="113">
        <f t="shared" si="128"/>
        <v>0</v>
      </c>
      <c r="R379" s="107">
        <f t="shared" si="126"/>
        <v>0</v>
      </c>
      <c r="S379" s="118" t="str">
        <f t="shared" si="124"/>
        <v/>
      </c>
      <c r="T379" s="252"/>
      <c r="U379" s="252"/>
      <c r="V379" s="252"/>
      <c r="W379" s="252"/>
      <c r="X379" s="252"/>
      <c r="Y379" s="252"/>
      <c r="Z379" s="252"/>
      <c r="AA379" s="252"/>
      <c r="AB379" s="252"/>
      <c r="AC379" s="252"/>
      <c r="AD379" s="252"/>
      <c r="AE379" s="252"/>
      <c r="AF379" s="252"/>
    </row>
    <row r="380" spans="1:32" s="119" customFormat="1" ht="13.5" customHeight="1" x14ac:dyDescent="0.3">
      <c r="A380" s="102">
        <f t="shared" si="117"/>
        <v>0</v>
      </c>
      <c r="B380" s="103">
        <f t="shared" si="118"/>
        <v>129844</v>
      </c>
      <c r="C380" s="104">
        <f t="shared" si="119"/>
        <v>355.50277777777779</v>
      </c>
      <c r="D380" s="105">
        <f t="shared" si="109"/>
        <v>355.49349760438054</v>
      </c>
      <c r="E380" s="106">
        <f t="shared" si="110"/>
        <v>0</v>
      </c>
      <c r="F380" s="107">
        <f t="shared" si="111"/>
        <v>0</v>
      </c>
      <c r="G380" s="108">
        <f t="shared" si="125"/>
        <v>0</v>
      </c>
      <c r="H380" s="113">
        <f t="shared" si="120"/>
        <v>0</v>
      </c>
      <c r="I380" s="107">
        <f t="shared" si="121"/>
        <v>0</v>
      </c>
      <c r="J380" s="110">
        <f t="shared" si="122"/>
        <v>356</v>
      </c>
      <c r="K380" s="111">
        <f t="shared" si="112"/>
        <v>1</v>
      </c>
      <c r="L380" s="116">
        <f t="shared" si="113"/>
        <v>12</v>
      </c>
      <c r="M380" s="108">
        <f t="shared" si="114"/>
        <v>0</v>
      </c>
      <c r="N380" s="113">
        <f t="shared" si="115"/>
        <v>0</v>
      </c>
      <c r="O380" s="113">
        <f t="shared" si="123"/>
        <v>0</v>
      </c>
      <c r="P380" s="108">
        <f t="shared" si="128"/>
        <v>0</v>
      </c>
      <c r="Q380" s="113">
        <f t="shared" si="128"/>
        <v>0</v>
      </c>
      <c r="R380" s="107">
        <f t="shared" si="126"/>
        <v>0</v>
      </c>
      <c r="S380" s="118" t="str">
        <f t="shared" si="124"/>
        <v/>
      </c>
      <c r="T380" s="252"/>
      <c r="U380" s="252"/>
      <c r="V380" s="252"/>
      <c r="W380" s="252"/>
      <c r="X380" s="252"/>
      <c r="Y380" s="252"/>
      <c r="Z380" s="252"/>
      <c r="AA380" s="252"/>
      <c r="AB380" s="252"/>
      <c r="AC380" s="252"/>
      <c r="AD380" s="252"/>
      <c r="AE380" s="252"/>
      <c r="AF380" s="252"/>
    </row>
    <row r="381" spans="1:32" s="119" customFormat="1" ht="13.5" customHeight="1" x14ac:dyDescent="0.3">
      <c r="A381" s="102">
        <f t="shared" si="117"/>
        <v>0</v>
      </c>
      <c r="B381" s="103">
        <f t="shared" si="118"/>
        <v>130210</v>
      </c>
      <c r="C381" s="104">
        <f t="shared" si="119"/>
        <v>356.50277777777779</v>
      </c>
      <c r="D381" s="105">
        <f t="shared" si="109"/>
        <v>356.4955509924709</v>
      </c>
      <c r="E381" s="106">
        <f t="shared" si="110"/>
        <v>0</v>
      </c>
      <c r="F381" s="107">
        <f t="shared" si="111"/>
        <v>0</v>
      </c>
      <c r="G381" s="108">
        <f t="shared" si="125"/>
        <v>0</v>
      </c>
      <c r="H381" s="113">
        <f t="shared" si="120"/>
        <v>0</v>
      </c>
      <c r="I381" s="107">
        <f t="shared" si="121"/>
        <v>0</v>
      </c>
      <c r="J381" s="110">
        <f t="shared" si="122"/>
        <v>357</v>
      </c>
      <c r="K381" s="111">
        <f t="shared" si="112"/>
        <v>1</v>
      </c>
      <c r="L381" s="116">
        <f t="shared" si="113"/>
        <v>12</v>
      </c>
      <c r="M381" s="108">
        <f t="shared" si="114"/>
        <v>0</v>
      </c>
      <c r="N381" s="113">
        <f t="shared" si="115"/>
        <v>0</v>
      </c>
      <c r="O381" s="113">
        <f t="shared" si="123"/>
        <v>0</v>
      </c>
      <c r="P381" s="108">
        <f t="shared" si="128"/>
        <v>0</v>
      </c>
      <c r="Q381" s="113">
        <f t="shared" si="128"/>
        <v>0</v>
      </c>
      <c r="R381" s="107">
        <f t="shared" si="126"/>
        <v>0</v>
      </c>
      <c r="S381" s="118" t="str">
        <f t="shared" si="124"/>
        <v/>
      </c>
      <c r="T381" s="252"/>
      <c r="U381" s="252"/>
      <c r="V381" s="252"/>
      <c r="W381" s="252"/>
      <c r="X381" s="252"/>
      <c r="Y381" s="252"/>
      <c r="Z381" s="252"/>
      <c r="AA381" s="252"/>
      <c r="AB381" s="252"/>
      <c r="AC381" s="252"/>
      <c r="AD381" s="252"/>
      <c r="AE381" s="252"/>
      <c r="AF381" s="252"/>
    </row>
    <row r="382" spans="1:32" s="119" customFormat="1" ht="13.5" customHeight="1" x14ac:dyDescent="0.3">
      <c r="A382" s="102">
        <f t="shared" si="117"/>
        <v>0</v>
      </c>
      <c r="B382" s="103">
        <f t="shared" si="118"/>
        <v>130575</v>
      </c>
      <c r="C382" s="104">
        <f t="shared" si="119"/>
        <v>357.50277777777779</v>
      </c>
      <c r="D382" s="105">
        <f t="shared" si="109"/>
        <v>357.49486652977413</v>
      </c>
      <c r="E382" s="106">
        <f t="shared" si="110"/>
        <v>0</v>
      </c>
      <c r="F382" s="107">
        <f t="shared" si="111"/>
        <v>0</v>
      </c>
      <c r="G382" s="108">
        <f t="shared" si="125"/>
        <v>0</v>
      </c>
      <c r="H382" s="113">
        <f t="shared" si="120"/>
        <v>0</v>
      </c>
      <c r="I382" s="107">
        <f t="shared" si="121"/>
        <v>0</v>
      </c>
      <c r="J382" s="110">
        <f t="shared" si="122"/>
        <v>358</v>
      </c>
      <c r="K382" s="111">
        <f t="shared" si="112"/>
        <v>1</v>
      </c>
      <c r="L382" s="116">
        <f t="shared" si="113"/>
        <v>12</v>
      </c>
      <c r="M382" s="108">
        <f t="shared" si="114"/>
        <v>0</v>
      </c>
      <c r="N382" s="113">
        <f t="shared" si="115"/>
        <v>0</v>
      </c>
      <c r="O382" s="113">
        <f t="shared" si="123"/>
        <v>0</v>
      </c>
      <c r="P382" s="108">
        <f t="shared" si="128"/>
        <v>0</v>
      </c>
      <c r="Q382" s="113">
        <f t="shared" si="128"/>
        <v>0</v>
      </c>
      <c r="R382" s="107">
        <f t="shared" si="126"/>
        <v>0</v>
      </c>
      <c r="S382" s="118" t="str">
        <f t="shared" si="124"/>
        <v/>
      </c>
      <c r="T382" s="252"/>
      <c r="U382" s="252"/>
      <c r="V382" s="252"/>
      <c r="W382" s="252"/>
      <c r="X382" s="252"/>
      <c r="Y382" s="252"/>
      <c r="Z382" s="252"/>
      <c r="AA382" s="252"/>
      <c r="AB382" s="252"/>
      <c r="AC382" s="252"/>
      <c r="AD382" s="252"/>
      <c r="AE382" s="252"/>
      <c r="AF382" s="252"/>
    </row>
    <row r="383" spans="1:32" s="119" customFormat="1" ht="13.5" customHeight="1" x14ac:dyDescent="0.3">
      <c r="A383" s="102">
        <f t="shared" si="117"/>
        <v>0</v>
      </c>
      <c r="B383" s="103">
        <f t="shared" si="118"/>
        <v>130940</v>
      </c>
      <c r="C383" s="104">
        <f t="shared" si="119"/>
        <v>358.50277777777779</v>
      </c>
      <c r="D383" s="105">
        <f t="shared" si="109"/>
        <v>358.49418206707736</v>
      </c>
      <c r="E383" s="106">
        <f t="shared" si="110"/>
        <v>0</v>
      </c>
      <c r="F383" s="107">
        <f t="shared" si="111"/>
        <v>0</v>
      </c>
      <c r="G383" s="108">
        <f t="shared" si="125"/>
        <v>0</v>
      </c>
      <c r="H383" s="113">
        <f t="shared" si="120"/>
        <v>0</v>
      </c>
      <c r="I383" s="107">
        <f t="shared" si="121"/>
        <v>0</v>
      </c>
      <c r="J383" s="110">
        <f t="shared" si="122"/>
        <v>359</v>
      </c>
      <c r="K383" s="111">
        <f t="shared" si="112"/>
        <v>1</v>
      </c>
      <c r="L383" s="116">
        <f t="shared" si="113"/>
        <v>12</v>
      </c>
      <c r="M383" s="108">
        <f t="shared" si="114"/>
        <v>0</v>
      </c>
      <c r="N383" s="113">
        <f t="shared" si="115"/>
        <v>0</v>
      </c>
      <c r="O383" s="113">
        <f t="shared" si="123"/>
        <v>0</v>
      </c>
      <c r="P383" s="108">
        <f t="shared" si="128"/>
        <v>0</v>
      </c>
      <c r="Q383" s="113">
        <f t="shared" si="128"/>
        <v>0</v>
      </c>
      <c r="R383" s="107">
        <f t="shared" si="126"/>
        <v>0</v>
      </c>
      <c r="S383" s="118" t="str">
        <f t="shared" si="124"/>
        <v/>
      </c>
      <c r="T383" s="252"/>
      <c r="U383" s="252"/>
      <c r="V383" s="252"/>
      <c r="W383" s="252"/>
      <c r="X383" s="252"/>
      <c r="Y383" s="252"/>
      <c r="Z383" s="252"/>
      <c r="AA383" s="252"/>
      <c r="AB383" s="252"/>
      <c r="AC383" s="252"/>
      <c r="AD383" s="252"/>
      <c r="AE383" s="252"/>
      <c r="AF383" s="252"/>
    </row>
    <row r="384" spans="1:32" s="119" customFormat="1" ht="13.5" customHeight="1" x14ac:dyDescent="0.3">
      <c r="A384" s="102">
        <f t="shared" si="117"/>
        <v>0</v>
      </c>
      <c r="B384" s="103">
        <f t="shared" si="118"/>
        <v>131305</v>
      </c>
      <c r="C384" s="104">
        <f t="shared" si="119"/>
        <v>359.50277777777779</v>
      </c>
      <c r="D384" s="105">
        <f t="shared" si="109"/>
        <v>359.49349760438054</v>
      </c>
      <c r="E384" s="106">
        <f t="shared" si="110"/>
        <v>0</v>
      </c>
      <c r="F384" s="107">
        <f t="shared" si="111"/>
        <v>0</v>
      </c>
      <c r="G384" s="108">
        <f t="shared" si="125"/>
        <v>0</v>
      </c>
      <c r="H384" s="113">
        <f t="shared" si="120"/>
        <v>0</v>
      </c>
      <c r="I384" s="107">
        <f t="shared" si="121"/>
        <v>0</v>
      </c>
      <c r="J384" s="110">
        <f t="shared" si="122"/>
        <v>360</v>
      </c>
      <c r="K384" s="111">
        <f t="shared" si="112"/>
        <v>1</v>
      </c>
      <c r="L384" s="116">
        <f t="shared" si="113"/>
        <v>12</v>
      </c>
      <c r="M384" s="108">
        <f t="shared" si="114"/>
        <v>0</v>
      </c>
      <c r="N384" s="113">
        <f t="shared" si="115"/>
        <v>0</v>
      </c>
      <c r="O384" s="113">
        <f t="shared" si="123"/>
        <v>0</v>
      </c>
      <c r="P384" s="108">
        <f t="shared" si="128"/>
        <v>0</v>
      </c>
      <c r="Q384" s="113">
        <f t="shared" si="128"/>
        <v>0</v>
      </c>
      <c r="R384" s="107">
        <f t="shared" si="126"/>
        <v>0</v>
      </c>
      <c r="S384" s="118" t="str">
        <f t="shared" si="124"/>
        <v/>
      </c>
      <c r="T384" s="252"/>
      <c r="U384" s="252"/>
      <c r="V384" s="252"/>
      <c r="W384" s="252"/>
      <c r="X384" s="252"/>
      <c r="Y384" s="252"/>
      <c r="Z384" s="252"/>
      <c r="AA384" s="252"/>
      <c r="AB384" s="252"/>
      <c r="AC384" s="252"/>
      <c r="AD384" s="252"/>
      <c r="AE384" s="252"/>
      <c r="AF384" s="252"/>
    </row>
    <row r="385" spans="1:32" s="119" customFormat="1" ht="13.5" customHeight="1" x14ac:dyDescent="0.3">
      <c r="A385" s="102">
        <f t="shared" si="117"/>
        <v>0</v>
      </c>
      <c r="B385" s="103">
        <f t="shared" si="118"/>
        <v>131671</v>
      </c>
      <c r="C385" s="104">
        <f t="shared" si="119"/>
        <v>360.50277777777779</v>
      </c>
      <c r="D385" s="105">
        <f t="shared" si="109"/>
        <v>360.4955509924709</v>
      </c>
      <c r="E385" s="106">
        <f t="shared" si="110"/>
        <v>0</v>
      </c>
      <c r="F385" s="107">
        <f t="shared" si="111"/>
        <v>0</v>
      </c>
      <c r="G385" s="108">
        <f t="shared" si="125"/>
        <v>0</v>
      </c>
      <c r="H385" s="113">
        <f t="shared" si="120"/>
        <v>0</v>
      </c>
      <c r="I385" s="107">
        <f t="shared" si="121"/>
        <v>0</v>
      </c>
      <c r="J385" s="110">
        <f t="shared" si="122"/>
        <v>361</v>
      </c>
      <c r="K385" s="111">
        <f t="shared" si="112"/>
        <v>1</v>
      </c>
      <c r="L385" s="116">
        <f t="shared" si="113"/>
        <v>12</v>
      </c>
      <c r="M385" s="108">
        <f t="shared" si="114"/>
        <v>0</v>
      </c>
      <c r="N385" s="113">
        <f t="shared" si="115"/>
        <v>0</v>
      </c>
      <c r="O385" s="113">
        <f t="shared" si="123"/>
        <v>0</v>
      </c>
      <c r="P385" s="108">
        <f t="shared" si="128"/>
        <v>0</v>
      </c>
      <c r="Q385" s="113">
        <f t="shared" si="128"/>
        <v>0</v>
      </c>
      <c r="R385" s="107">
        <f t="shared" si="126"/>
        <v>0</v>
      </c>
      <c r="S385" s="118" t="str">
        <f t="shared" si="124"/>
        <v/>
      </c>
      <c r="T385" s="252"/>
      <c r="U385" s="252"/>
      <c r="V385" s="252"/>
      <c r="W385" s="252"/>
      <c r="X385" s="252"/>
      <c r="Y385" s="252"/>
      <c r="Z385" s="252"/>
      <c r="AA385" s="252"/>
      <c r="AB385" s="252"/>
      <c r="AC385" s="252"/>
      <c r="AD385" s="252"/>
      <c r="AE385" s="252"/>
      <c r="AF385" s="252"/>
    </row>
    <row r="386" spans="1:32" s="119" customFormat="1" ht="13.5" customHeight="1" x14ac:dyDescent="0.3">
      <c r="A386" s="102">
        <f t="shared" si="117"/>
        <v>0</v>
      </c>
      <c r="B386" s="103">
        <f t="shared" si="118"/>
        <v>132036</v>
      </c>
      <c r="C386" s="104">
        <f t="shared" si="119"/>
        <v>361.50277777777779</v>
      </c>
      <c r="D386" s="105">
        <f t="shared" si="109"/>
        <v>361.49486652977413</v>
      </c>
      <c r="E386" s="106">
        <f t="shared" si="110"/>
        <v>0</v>
      </c>
      <c r="F386" s="107">
        <f t="shared" si="111"/>
        <v>0</v>
      </c>
      <c r="G386" s="108">
        <f t="shared" si="125"/>
        <v>0</v>
      </c>
      <c r="H386" s="113">
        <f t="shared" si="120"/>
        <v>0</v>
      </c>
      <c r="I386" s="107">
        <f t="shared" si="121"/>
        <v>0</v>
      </c>
      <c r="J386" s="110">
        <f t="shared" si="122"/>
        <v>362</v>
      </c>
      <c r="K386" s="111">
        <f t="shared" si="112"/>
        <v>1</v>
      </c>
      <c r="L386" s="116">
        <f t="shared" si="113"/>
        <v>12</v>
      </c>
      <c r="M386" s="108">
        <f t="shared" si="114"/>
        <v>0</v>
      </c>
      <c r="N386" s="113">
        <f t="shared" si="115"/>
        <v>0</v>
      </c>
      <c r="O386" s="113">
        <f t="shared" si="123"/>
        <v>0</v>
      </c>
      <c r="P386" s="108">
        <f t="shared" si="128"/>
        <v>0</v>
      </c>
      <c r="Q386" s="113">
        <f t="shared" si="128"/>
        <v>0</v>
      </c>
      <c r="R386" s="107">
        <f t="shared" si="126"/>
        <v>0</v>
      </c>
      <c r="S386" s="118" t="str">
        <f t="shared" si="124"/>
        <v/>
      </c>
      <c r="T386" s="252"/>
      <c r="U386" s="252"/>
      <c r="V386" s="252"/>
      <c r="W386" s="252"/>
      <c r="X386" s="252"/>
      <c r="Y386" s="252"/>
      <c r="Z386" s="252"/>
      <c r="AA386" s="252"/>
      <c r="AB386" s="252"/>
      <c r="AC386" s="252"/>
      <c r="AD386" s="252"/>
      <c r="AE386" s="252"/>
      <c r="AF386" s="252"/>
    </row>
    <row r="387" spans="1:32" s="119" customFormat="1" ht="13.5" customHeight="1" x14ac:dyDescent="0.3">
      <c r="A387" s="102">
        <f t="shared" si="117"/>
        <v>0</v>
      </c>
      <c r="B387" s="103">
        <f t="shared" si="118"/>
        <v>132401</v>
      </c>
      <c r="C387" s="104">
        <f t="shared" si="119"/>
        <v>362.50277777777779</v>
      </c>
      <c r="D387" s="105">
        <f t="shared" si="109"/>
        <v>362.49418206707736</v>
      </c>
      <c r="E387" s="106">
        <f t="shared" si="110"/>
        <v>0</v>
      </c>
      <c r="F387" s="107">
        <f t="shared" si="111"/>
        <v>0</v>
      </c>
      <c r="G387" s="108">
        <f t="shared" si="125"/>
        <v>0</v>
      </c>
      <c r="H387" s="113">
        <f t="shared" si="120"/>
        <v>0</v>
      </c>
      <c r="I387" s="107">
        <f t="shared" si="121"/>
        <v>0</v>
      </c>
      <c r="J387" s="110">
        <f t="shared" si="122"/>
        <v>363</v>
      </c>
      <c r="K387" s="111">
        <f t="shared" si="112"/>
        <v>1</v>
      </c>
      <c r="L387" s="116">
        <f t="shared" si="113"/>
        <v>12</v>
      </c>
      <c r="M387" s="108">
        <f t="shared" si="114"/>
        <v>0</v>
      </c>
      <c r="N387" s="113">
        <f t="shared" si="115"/>
        <v>0</v>
      </c>
      <c r="O387" s="113">
        <f t="shared" si="123"/>
        <v>0</v>
      </c>
      <c r="P387" s="108">
        <f t="shared" si="128"/>
        <v>0</v>
      </c>
      <c r="Q387" s="113">
        <f t="shared" si="128"/>
        <v>0</v>
      </c>
      <c r="R387" s="107">
        <f t="shared" si="126"/>
        <v>0</v>
      </c>
      <c r="S387" s="118" t="str">
        <f t="shared" si="124"/>
        <v/>
      </c>
      <c r="T387" s="252"/>
      <c r="U387" s="252"/>
      <c r="V387" s="252"/>
      <c r="W387" s="252"/>
      <c r="X387" s="252"/>
      <c r="Y387" s="252"/>
      <c r="Z387" s="252"/>
      <c r="AA387" s="252"/>
      <c r="AB387" s="252"/>
      <c r="AC387" s="252"/>
      <c r="AD387" s="252"/>
      <c r="AE387" s="252"/>
      <c r="AF387" s="252"/>
    </row>
    <row r="388" spans="1:32" s="119" customFormat="1" ht="13.5" customHeight="1" x14ac:dyDescent="0.3">
      <c r="A388" s="102">
        <f t="shared" si="117"/>
        <v>0</v>
      </c>
      <c r="B388" s="103">
        <f t="shared" si="118"/>
        <v>132766</v>
      </c>
      <c r="C388" s="104">
        <f t="shared" si="119"/>
        <v>363.50277777777779</v>
      </c>
      <c r="D388" s="105">
        <f t="shared" si="109"/>
        <v>363.49349760438054</v>
      </c>
      <c r="E388" s="106">
        <f t="shared" si="110"/>
        <v>0</v>
      </c>
      <c r="F388" s="107">
        <f t="shared" si="111"/>
        <v>0</v>
      </c>
      <c r="G388" s="108">
        <f t="shared" si="125"/>
        <v>0</v>
      </c>
      <c r="H388" s="113">
        <f t="shared" si="120"/>
        <v>0</v>
      </c>
      <c r="I388" s="107">
        <f t="shared" si="121"/>
        <v>0</v>
      </c>
      <c r="J388" s="110">
        <f t="shared" si="122"/>
        <v>364</v>
      </c>
      <c r="K388" s="111">
        <f t="shared" si="112"/>
        <v>1</v>
      </c>
      <c r="L388" s="116">
        <f t="shared" si="113"/>
        <v>12</v>
      </c>
      <c r="M388" s="108">
        <f t="shared" si="114"/>
        <v>0</v>
      </c>
      <c r="N388" s="113">
        <f t="shared" si="115"/>
        <v>0</v>
      </c>
      <c r="O388" s="113">
        <f t="shared" si="123"/>
        <v>0</v>
      </c>
      <c r="P388" s="108">
        <f t="shared" si="128"/>
        <v>0</v>
      </c>
      <c r="Q388" s="113">
        <f t="shared" si="128"/>
        <v>0</v>
      </c>
      <c r="R388" s="107">
        <f t="shared" si="126"/>
        <v>0</v>
      </c>
      <c r="S388" s="118" t="str">
        <f t="shared" si="124"/>
        <v/>
      </c>
      <c r="T388" s="252"/>
      <c r="U388" s="252"/>
      <c r="V388" s="252"/>
      <c r="W388" s="252"/>
      <c r="X388" s="252"/>
      <c r="Y388" s="252"/>
      <c r="Z388" s="252"/>
      <c r="AA388" s="252"/>
      <c r="AB388" s="252"/>
      <c r="AC388" s="252"/>
      <c r="AD388" s="252"/>
      <c r="AE388" s="252"/>
      <c r="AF388" s="252"/>
    </row>
    <row r="389" spans="1:32" s="119" customFormat="1" ht="13.5" customHeight="1" x14ac:dyDescent="0.3">
      <c r="A389" s="102">
        <f t="shared" si="117"/>
        <v>0</v>
      </c>
      <c r="B389" s="103">
        <f t="shared" si="118"/>
        <v>133132</v>
      </c>
      <c r="C389" s="104">
        <f t="shared" si="119"/>
        <v>364.50277777777779</v>
      </c>
      <c r="D389" s="105">
        <f t="shared" si="109"/>
        <v>364.4955509924709</v>
      </c>
      <c r="E389" s="106">
        <f t="shared" si="110"/>
        <v>0</v>
      </c>
      <c r="F389" s="107">
        <f t="shared" si="111"/>
        <v>0</v>
      </c>
      <c r="G389" s="108">
        <f t="shared" si="125"/>
        <v>0</v>
      </c>
      <c r="H389" s="113">
        <f t="shared" si="120"/>
        <v>0</v>
      </c>
      <c r="I389" s="107">
        <f t="shared" si="121"/>
        <v>0</v>
      </c>
      <c r="J389" s="110">
        <f t="shared" si="122"/>
        <v>365</v>
      </c>
      <c r="K389" s="111">
        <f t="shared" si="112"/>
        <v>1</v>
      </c>
      <c r="L389" s="116">
        <f t="shared" si="113"/>
        <v>12</v>
      </c>
      <c r="M389" s="108">
        <f t="shared" si="114"/>
        <v>0</v>
      </c>
      <c r="N389" s="113">
        <f t="shared" si="115"/>
        <v>0</v>
      </c>
      <c r="O389" s="113">
        <f t="shared" si="123"/>
        <v>0</v>
      </c>
      <c r="P389" s="108">
        <f t="shared" si="128"/>
        <v>0</v>
      </c>
      <c r="Q389" s="113">
        <f t="shared" si="128"/>
        <v>0</v>
      </c>
      <c r="R389" s="107">
        <f t="shared" si="126"/>
        <v>0</v>
      </c>
      <c r="S389" s="118" t="str">
        <f t="shared" si="124"/>
        <v/>
      </c>
      <c r="T389" s="252"/>
      <c r="U389" s="252"/>
      <c r="V389" s="252"/>
      <c r="W389" s="252"/>
      <c r="X389" s="252"/>
      <c r="Y389" s="252"/>
      <c r="Z389" s="252"/>
      <c r="AA389" s="252"/>
      <c r="AB389" s="252"/>
      <c r="AC389" s="252"/>
      <c r="AD389" s="252"/>
      <c r="AE389" s="252"/>
      <c r="AF389" s="252"/>
    </row>
    <row r="390" spans="1:32" s="119" customFormat="1" ht="13.5" customHeight="1" x14ac:dyDescent="0.3">
      <c r="A390" s="102">
        <f t="shared" si="117"/>
        <v>0</v>
      </c>
      <c r="B390" s="103">
        <f t="shared" si="118"/>
        <v>133497</v>
      </c>
      <c r="C390" s="104">
        <f t="shared" si="119"/>
        <v>365.50277777777779</v>
      </c>
      <c r="D390" s="105">
        <f t="shared" si="109"/>
        <v>365.49486652977413</v>
      </c>
      <c r="E390" s="106">
        <f t="shared" si="110"/>
        <v>0</v>
      </c>
      <c r="F390" s="107">
        <f t="shared" si="111"/>
        <v>0</v>
      </c>
      <c r="G390" s="108">
        <f t="shared" si="125"/>
        <v>0</v>
      </c>
      <c r="H390" s="113">
        <f t="shared" si="120"/>
        <v>0</v>
      </c>
      <c r="I390" s="107">
        <f t="shared" si="121"/>
        <v>0</v>
      </c>
      <c r="J390" s="110">
        <f t="shared" si="122"/>
        <v>366</v>
      </c>
      <c r="K390" s="111">
        <f t="shared" si="112"/>
        <v>1</v>
      </c>
      <c r="L390" s="116">
        <f t="shared" si="113"/>
        <v>12</v>
      </c>
      <c r="M390" s="108">
        <f t="shared" si="114"/>
        <v>0</v>
      </c>
      <c r="N390" s="113">
        <f t="shared" si="115"/>
        <v>0</v>
      </c>
      <c r="O390" s="113">
        <f t="shared" si="123"/>
        <v>0</v>
      </c>
      <c r="P390" s="108">
        <f t="shared" si="128"/>
        <v>0</v>
      </c>
      <c r="Q390" s="113">
        <f t="shared" si="128"/>
        <v>0</v>
      </c>
      <c r="R390" s="107">
        <f t="shared" si="126"/>
        <v>0</v>
      </c>
      <c r="S390" s="118" t="str">
        <f t="shared" si="124"/>
        <v/>
      </c>
      <c r="T390" s="252"/>
      <c r="U390" s="252"/>
      <c r="V390" s="252"/>
      <c r="W390" s="252"/>
      <c r="X390" s="252"/>
      <c r="Y390" s="252"/>
      <c r="Z390" s="252"/>
      <c r="AA390" s="252"/>
      <c r="AB390" s="252"/>
      <c r="AC390" s="252"/>
      <c r="AD390" s="252"/>
      <c r="AE390" s="252"/>
      <c r="AF390" s="252"/>
    </row>
    <row r="391" spans="1:32" s="119" customFormat="1" ht="13.5" customHeight="1" x14ac:dyDescent="0.3">
      <c r="A391" s="102">
        <f t="shared" si="117"/>
        <v>0</v>
      </c>
      <c r="B391" s="103">
        <f t="shared" si="118"/>
        <v>133862</v>
      </c>
      <c r="C391" s="104">
        <f t="shared" si="119"/>
        <v>366.50277777777779</v>
      </c>
      <c r="D391" s="105">
        <f t="shared" si="109"/>
        <v>366.49418206707736</v>
      </c>
      <c r="E391" s="106">
        <f t="shared" si="110"/>
        <v>0</v>
      </c>
      <c r="F391" s="107">
        <f t="shared" si="111"/>
        <v>0</v>
      </c>
      <c r="G391" s="108">
        <f t="shared" si="125"/>
        <v>0</v>
      </c>
      <c r="H391" s="113">
        <f t="shared" si="120"/>
        <v>0</v>
      </c>
      <c r="I391" s="107">
        <f t="shared" si="121"/>
        <v>0</v>
      </c>
      <c r="J391" s="110">
        <f t="shared" si="122"/>
        <v>367</v>
      </c>
      <c r="K391" s="111">
        <f t="shared" si="112"/>
        <v>1</v>
      </c>
      <c r="L391" s="116">
        <f t="shared" si="113"/>
        <v>12</v>
      </c>
      <c r="M391" s="108">
        <f t="shared" si="114"/>
        <v>0</v>
      </c>
      <c r="N391" s="113">
        <f t="shared" si="115"/>
        <v>0</v>
      </c>
      <c r="O391" s="113">
        <f t="shared" si="123"/>
        <v>0</v>
      </c>
      <c r="P391" s="108">
        <f t="shared" si="128"/>
        <v>0</v>
      </c>
      <c r="Q391" s="113">
        <f t="shared" si="128"/>
        <v>0</v>
      </c>
      <c r="R391" s="107">
        <f t="shared" si="126"/>
        <v>0</v>
      </c>
      <c r="S391" s="118" t="str">
        <f t="shared" si="124"/>
        <v/>
      </c>
      <c r="T391" s="252"/>
      <c r="U391" s="252"/>
      <c r="V391" s="252"/>
      <c r="W391" s="252"/>
      <c r="X391" s="252"/>
      <c r="Y391" s="252"/>
      <c r="Z391" s="252"/>
      <c r="AA391" s="252"/>
      <c r="AB391" s="252"/>
      <c r="AC391" s="252"/>
      <c r="AD391" s="252"/>
      <c r="AE391" s="252"/>
      <c r="AF391" s="252"/>
    </row>
    <row r="392" spans="1:32" s="119" customFormat="1" ht="13.5" customHeight="1" x14ac:dyDescent="0.3">
      <c r="A392" s="102">
        <f t="shared" si="117"/>
        <v>0</v>
      </c>
      <c r="B392" s="103">
        <f t="shared" si="118"/>
        <v>134227</v>
      </c>
      <c r="C392" s="104">
        <f t="shared" si="119"/>
        <v>367.50277777777779</v>
      </c>
      <c r="D392" s="105">
        <f t="shared" si="109"/>
        <v>367.49349760438054</v>
      </c>
      <c r="E392" s="106">
        <f t="shared" si="110"/>
        <v>0</v>
      </c>
      <c r="F392" s="107">
        <f t="shared" si="111"/>
        <v>0</v>
      </c>
      <c r="G392" s="108">
        <f t="shared" si="125"/>
        <v>0</v>
      </c>
      <c r="H392" s="113">
        <f t="shared" si="120"/>
        <v>0</v>
      </c>
      <c r="I392" s="107">
        <f t="shared" si="121"/>
        <v>0</v>
      </c>
      <c r="J392" s="110">
        <f t="shared" si="122"/>
        <v>368</v>
      </c>
      <c r="K392" s="111">
        <f t="shared" si="112"/>
        <v>1</v>
      </c>
      <c r="L392" s="116">
        <f t="shared" si="113"/>
        <v>12</v>
      </c>
      <c r="M392" s="108">
        <f t="shared" si="114"/>
        <v>0</v>
      </c>
      <c r="N392" s="113">
        <f t="shared" si="115"/>
        <v>0</v>
      </c>
      <c r="O392" s="113">
        <f t="shared" si="123"/>
        <v>0</v>
      </c>
      <c r="P392" s="108">
        <f t="shared" si="128"/>
        <v>0</v>
      </c>
      <c r="Q392" s="113">
        <f t="shared" si="128"/>
        <v>0</v>
      </c>
      <c r="R392" s="107">
        <f t="shared" si="126"/>
        <v>0</v>
      </c>
      <c r="S392" s="118" t="str">
        <f t="shared" si="124"/>
        <v/>
      </c>
      <c r="T392" s="252"/>
      <c r="U392" s="252"/>
      <c r="V392" s="252"/>
      <c r="W392" s="252"/>
      <c r="X392" s="252"/>
      <c r="Y392" s="252"/>
      <c r="Z392" s="252"/>
      <c r="AA392" s="252"/>
      <c r="AB392" s="252"/>
      <c r="AC392" s="252"/>
      <c r="AD392" s="252"/>
      <c r="AE392" s="252"/>
      <c r="AF392" s="252"/>
    </row>
    <row r="393" spans="1:32" s="119" customFormat="1" ht="13.5" customHeight="1" x14ac:dyDescent="0.3">
      <c r="A393" s="102">
        <f t="shared" si="117"/>
        <v>0</v>
      </c>
      <c r="B393" s="103">
        <f t="shared" si="118"/>
        <v>134593</v>
      </c>
      <c r="C393" s="104">
        <f t="shared" si="119"/>
        <v>368.50277777777779</v>
      </c>
      <c r="D393" s="105">
        <f t="shared" si="109"/>
        <v>368.4955509924709</v>
      </c>
      <c r="E393" s="106">
        <f t="shared" si="110"/>
        <v>0</v>
      </c>
      <c r="F393" s="107">
        <f t="shared" si="111"/>
        <v>0</v>
      </c>
      <c r="G393" s="108">
        <f t="shared" si="125"/>
        <v>0</v>
      </c>
      <c r="H393" s="113">
        <f t="shared" si="120"/>
        <v>0</v>
      </c>
      <c r="I393" s="107">
        <f t="shared" si="121"/>
        <v>0</v>
      </c>
      <c r="J393" s="110">
        <f t="shared" si="122"/>
        <v>369</v>
      </c>
      <c r="K393" s="111">
        <f t="shared" si="112"/>
        <v>1</v>
      </c>
      <c r="L393" s="116">
        <f t="shared" si="113"/>
        <v>12</v>
      </c>
      <c r="M393" s="108">
        <f t="shared" si="114"/>
        <v>0</v>
      </c>
      <c r="N393" s="113">
        <f t="shared" si="115"/>
        <v>0</v>
      </c>
      <c r="O393" s="113">
        <f t="shared" si="123"/>
        <v>0</v>
      </c>
      <c r="P393" s="108">
        <f t="shared" si="128"/>
        <v>0</v>
      </c>
      <c r="Q393" s="113">
        <f t="shared" si="128"/>
        <v>0</v>
      </c>
      <c r="R393" s="107">
        <f t="shared" si="126"/>
        <v>0</v>
      </c>
      <c r="S393" s="118" t="str">
        <f t="shared" si="124"/>
        <v/>
      </c>
      <c r="T393" s="252"/>
      <c r="U393" s="252"/>
      <c r="V393" s="252"/>
      <c r="W393" s="252"/>
      <c r="X393" s="252"/>
      <c r="Y393" s="252"/>
      <c r="Z393" s="252"/>
      <c r="AA393" s="252"/>
      <c r="AB393" s="252"/>
      <c r="AC393" s="252"/>
      <c r="AD393" s="252"/>
      <c r="AE393" s="252"/>
      <c r="AF393" s="252"/>
    </row>
    <row r="394" spans="1:32" s="119" customFormat="1" ht="13.5" customHeight="1" x14ac:dyDescent="0.3">
      <c r="A394" s="102">
        <f t="shared" si="117"/>
        <v>0</v>
      </c>
      <c r="B394" s="103">
        <f t="shared" si="118"/>
        <v>134958</v>
      </c>
      <c r="C394" s="104">
        <f t="shared" si="119"/>
        <v>369.50277777777779</v>
      </c>
      <c r="D394" s="105">
        <f t="shared" si="109"/>
        <v>369.49486652977413</v>
      </c>
      <c r="E394" s="106">
        <f t="shared" si="110"/>
        <v>0</v>
      </c>
      <c r="F394" s="107">
        <f t="shared" si="111"/>
        <v>0</v>
      </c>
      <c r="G394" s="108">
        <f t="shared" si="125"/>
        <v>0</v>
      </c>
      <c r="H394" s="113">
        <f t="shared" si="120"/>
        <v>0</v>
      </c>
      <c r="I394" s="107">
        <f t="shared" si="121"/>
        <v>0</v>
      </c>
      <c r="J394" s="110">
        <f t="shared" si="122"/>
        <v>370</v>
      </c>
      <c r="K394" s="111">
        <f t="shared" si="112"/>
        <v>1</v>
      </c>
      <c r="L394" s="116">
        <f t="shared" si="113"/>
        <v>12</v>
      </c>
      <c r="M394" s="108">
        <f t="shared" si="114"/>
        <v>0</v>
      </c>
      <c r="N394" s="113">
        <f t="shared" si="115"/>
        <v>0</v>
      </c>
      <c r="O394" s="113">
        <f t="shared" si="123"/>
        <v>0</v>
      </c>
      <c r="P394" s="108">
        <f t="shared" ref="P394:Q409" si="129">M394+P393</f>
        <v>0</v>
      </c>
      <c r="Q394" s="113">
        <f t="shared" si="129"/>
        <v>0</v>
      </c>
      <c r="R394" s="107">
        <f t="shared" si="126"/>
        <v>0</v>
      </c>
      <c r="S394" s="118" t="str">
        <f t="shared" si="124"/>
        <v/>
      </c>
      <c r="T394" s="252"/>
      <c r="U394" s="252"/>
      <c r="V394" s="252"/>
      <c r="W394" s="252"/>
      <c r="X394" s="252"/>
      <c r="Y394" s="252"/>
      <c r="Z394" s="252"/>
      <c r="AA394" s="252"/>
      <c r="AB394" s="252"/>
      <c r="AC394" s="252"/>
      <c r="AD394" s="252"/>
      <c r="AE394" s="252"/>
      <c r="AF394" s="252"/>
    </row>
    <row r="395" spans="1:32" s="119" customFormat="1" ht="13.5" customHeight="1" x14ac:dyDescent="0.3">
      <c r="A395" s="102">
        <f t="shared" si="117"/>
        <v>0</v>
      </c>
      <c r="B395" s="103">
        <f t="shared" si="118"/>
        <v>135323</v>
      </c>
      <c r="C395" s="104">
        <f t="shared" si="119"/>
        <v>370.50277777777779</v>
      </c>
      <c r="D395" s="105">
        <f t="shared" si="109"/>
        <v>370.49418206707736</v>
      </c>
      <c r="E395" s="106">
        <f t="shared" si="110"/>
        <v>0</v>
      </c>
      <c r="F395" s="107">
        <f t="shared" si="111"/>
        <v>0</v>
      </c>
      <c r="G395" s="108">
        <f t="shared" si="125"/>
        <v>0</v>
      </c>
      <c r="H395" s="113">
        <f t="shared" si="120"/>
        <v>0</v>
      </c>
      <c r="I395" s="107">
        <f t="shared" si="121"/>
        <v>0</v>
      </c>
      <c r="J395" s="110">
        <f t="shared" si="122"/>
        <v>371</v>
      </c>
      <c r="K395" s="111">
        <f t="shared" si="112"/>
        <v>1</v>
      </c>
      <c r="L395" s="116">
        <f t="shared" si="113"/>
        <v>12</v>
      </c>
      <c r="M395" s="108">
        <f t="shared" si="114"/>
        <v>0</v>
      </c>
      <c r="N395" s="113">
        <f t="shared" si="115"/>
        <v>0</v>
      </c>
      <c r="O395" s="113">
        <f t="shared" si="123"/>
        <v>0</v>
      </c>
      <c r="P395" s="108">
        <f t="shared" si="129"/>
        <v>0</v>
      </c>
      <c r="Q395" s="113">
        <f t="shared" si="129"/>
        <v>0</v>
      </c>
      <c r="R395" s="107">
        <f t="shared" si="126"/>
        <v>0</v>
      </c>
      <c r="S395" s="118" t="str">
        <f t="shared" si="124"/>
        <v/>
      </c>
      <c r="T395" s="252"/>
      <c r="U395" s="252"/>
      <c r="V395" s="252"/>
      <c r="W395" s="252"/>
      <c r="X395" s="252"/>
      <c r="Y395" s="252"/>
      <c r="Z395" s="252"/>
      <c r="AA395" s="252"/>
      <c r="AB395" s="252"/>
      <c r="AC395" s="252"/>
      <c r="AD395" s="252"/>
      <c r="AE395" s="252"/>
      <c r="AF395" s="252"/>
    </row>
    <row r="396" spans="1:32" s="119" customFormat="1" ht="13.5" customHeight="1" x14ac:dyDescent="0.3">
      <c r="A396" s="102">
        <f t="shared" si="117"/>
        <v>0</v>
      </c>
      <c r="B396" s="103">
        <f t="shared" si="118"/>
        <v>135688</v>
      </c>
      <c r="C396" s="104">
        <f t="shared" si="119"/>
        <v>371.50277777777779</v>
      </c>
      <c r="D396" s="105">
        <f t="shared" si="109"/>
        <v>371.49349760438054</v>
      </c>
      <c r="E396" s="106">
        <f t="shared" si="110"/>
        <v>0</v>
      </c>
      <c r="F396" s="107">
        <f t="shared" si="111"/>
        <v>0</v>
      </c>
      <c r="G396" s="108">
        <f t="shared" si="125"/>
        <v>0</v>
      </c>
      <c r="H396" s="113">
        <f t="shared" si="120"/>
        <v>0</v>
      </c>
      <c r="I396" s="107">
        <f t="shared" si="121"/>
        <v>0</v>
      </c>
      <c r="J396" s="110">
        <f t="shared" si="122"/>
        <v>372</v>
      </c>
      <c r="K396" s="111">
        <f t="shared" si="112"/>
        <v>1</v>
      </c>
      <c r="L396" s="116">
        <f t="shared" si="113"/>
        <v>12</v>
      </c>
      <c r="M396" s="108">
        <f t="shared" si="114"/>
        <v>0</v>
      </c>
      <c r="N396" s="113">
        <f t="shared" si="115"/>
        <v>0</v>
      </c>
      <c r="O396" s="113">
        <f t="shared" si="123"/>
        <v>0</v>
      </c>
      <c r="P396" s="108">
        <f t="shared" si="129"/>
        <v>0</v>
      </c>
      <c r="Q396" s="113">
        <f t="shared" si="129"/>
        <v>0</v>
      </c>
      <c r="R396" s="107">
        <f t="shared" si="126"/>
        <v>0</v>
      </c>
      <c r="S396" s="118" t="str">
        <f t="shared" si="124"/>
        <v/>
      </c>
      <c r="T396" s="252"/>
      <c r="U396" s="252"/>
      <c r="V396" s="252"/>
      <c r="W396" s="252"/>
      <c r="X396" s="252"/>
      <c r="Y396" s="252"/>
      <c r="Z396" s="252"/>
      <c r="AA396" s="252"/>
      <c r="AB396" s="252"/>
      <c r="AC396" s="252"/>
      <c r="AD396" s="252"/>
      <c r="AE396" s="252"/>
      <c r="AF396" s="252"/>
    </row>
    <row r="397" spans="1:32" s="119" customFormat="1" ht="13.5" customHeight="1" x14ac:dyDescent="0.3">
      <c r="A397" s="102">
        <f t="shared" si="117"/>
        <v>0</v>
      </c>
      <c r="B397" s="103">
        <f t="shared" si="118"/>
        <v>136054</v>
      </c>
      <c r="C397" s="104">
        <f t="shared" si="119"/>
        <v>372.50277777777779</v>
      </c>
      <c r="D397" s="105">
        <f t="shared" si="109"/>
        <v>372.4955509924709</v>
      </c>
      <c r="E397" s="106">
        <f t="shared" si="110"/>
        <v>0</v>
      </c>
      <c r="F397" s="107">
        <f t="shared" si="111"/>
        <v>0</v>
      </c>
      <c r="G397" s="108">
        <f t="shared" si="125"/>
        <v>0</v>
      </c>
      <c r="H397" s="113">
        <f t="shared" si="120"/>
        <v>0</v>
      </c>
      <c r="I397" s="107">
        <f t="shared" si="121"/>
        <v>0</v>
      </c>
      <c r="J397" s="110">
        <f t="shared" si="122"/>
        <v>373</v>
      </c>
      <c r="K397" s="111">
        <f t="shared" si="112"/>
        <v>1</v>
      </c>
      <c r="L397" s="116">
        <f t="shared" si="113"/>
        <v>12</v>
      </c>
      <c r="M397" s="108">
        <f t="shared" si="114"/>
        <v>0</v>
      </c>
      <c r="N397" s="113">
        <f t="shared" si="115"/>
        <v>0</v>
      </c>
      <c r="O397" s="113">
        <f t="shared" si="123"/>
        <v>0</v>
      </c>
      <c r="P397" s="108">
        <f t="shared" si="129"/>
        <v>0</v>
      </c>
      <c r="Q397" s="113">
        <f t="shared" si="129"/>
        <v>0</v>
      </c>
      <c r="R397" s="107">
        <f t="shared" si="126"/>
        <v>0</v>
      </c>
      <c r="S397" s="118" t="str">
        <f t="shared" si="124"/>
        <v/>
      </c>
      <c r="T397" s="252"/>
      <c r="U397" s="252"/>
      <c r="V397" s="252"/>
      <c r="W397" s="252"/>
      <c r="X397" s="252"/>
      <c r="Y397" s="252"/>
      <c r="Z397" s="252"/>
      <c r="AA397" s="252"/>
      <c r="AB397" s="252"/>
      <c r="AC397" s="252"/>
      <c r="AD397" s="252"/>
      <c r="AE397" s="252"/>
      <c r="AF397" s="252"/>
    </row>
    <row r="398" spans="1:32" s="119" customFormat="1" ht="13.5" customHeight="1" x14ac:dyDescent="0.3">
      <c r="A398" s="102">
        <f t="shared" si="117"/>
        <v>0</v>
      </c>
      <c r="B398" s="103">
        <f t="shared" si="118"/>
        <v>136419</v>
      </c>
      <c r="C398" s="104">
        <f t="shared" si="119"/>
        <v>373.50277777777779</v>
      </c>
      <c r="D398" s="105">
        <f t="shared" si="109"/>
        <v>373.49486652977413</v>
      </c>
      <c r="E398" s="106">
        <f t="shared" si="110"/>
        <v>0</v>
      </c>
      <c r="F398" s="107">
        <f t="shared" si="111"/>
        <v>0</v>
      </c>
      <c r="G398" s="108">
        <f t="shared" si="125"/>
        <v>0</v>
      </c>
      <c r="H398" s="113">
        <f t="shared" si="120"/>
        <v>0</v>
      </c>
      <c r="I398" s="107">
        <f t="shared" si="121"/>
        <v>0</v>
      </c>
      <c r="J398" s="110">
        <f t="shared" si="122"/>
        <v>374</v>
      </c>
      <c r="K398" s="111">
        <f t="shared" si="112"/>
        <v>1</v>
      </c>
      <c r="L398" s="116">
        <f t="shared" si="113"/>
        <v>12</v>
      </c>
      <c r="M398" s="108">
        <f t="shared" si="114"/>
        <v>0</v>
      </c>
      <c r="N398" s="113">
        <f t="shared" si="115"/>
        <v>0</v>
      </c>
      <c r="O398" s="113">
        <f t="shared" si="123"/>
        <v>0</v>
      </c>
      <c r="P398" s="108">
        <f t="shared" si="129"/>
        <v>0</v>
      </c>
      <c r="Q398" s="113">
        <f t="shared" si="129"/>
        <v>0</v>
      </c>
      <c r="R398" s="107">
        <f t="shared" si="126"/>
        <v>0</v>
      </c>
      <c r="S398" s="118" t="str">
        <f t="shared" si="124"/>
        <v/>
      </c>
      <c r="T398" s="252"/>
      <c r="U398" s="252"/>
      <c r="V398" s="252"/>
      <c r="W398" s="252"/>
      <c r="X398" s="252"/>
      <c r="Y398" s="252"/>
      <c r="Z398" s="252"/>
      <c r="AA398" s="252"/>
      <c r="AB398" s="252"/>
      <c r="AC398" s="252"/>
      <c r="AD398" s="252"/>
      <c r="AE398" s="252"/>
      <c r="AF398" s="252"/>
    </row>
    <row r="399" spans="1:32" s="119" customFormat="1" ht="13.5" customHeight="1" x14ac:dyDescent="0.3">
      <c r="A399" s="102">
        <f t="shared" si="117"/>
        <v>0</v>
      </c>
      <c r="B399" s="103">
        <f t="shared" si="118"/>
        <v>136784</v>
      </c>
      <c r="C399" s="104">
        <f t="shared" si="119"/>
        <v>374.50277777777779</v>
      </c>
      <c r="D399" s="105">
        <f t="shared" si="109"/>
        <v>374.49418206707736</v>
      </c>
      <c r="E399" s="106">
        <f t="shared" si="110"/>
        <v>0</v>
      </c>
      <c r="F399" s="107">
        <f t="shared" si="111"/>
        <v>0</v>
      </c>
      <c r="G399" s="108">
        <f t="shared" si="125"/>
        <v>0</v>
      </c>
      <c r="H399" s="113">
        <f t="shared" si="120"/>
        <v>0</v>
      </c>
      <c r="I399" s="107">
        <f t="shared" si="121"/>
        <v>0</v>
      </c>
      <c r="J399" s="110">
        <f t="shared" si="122"/>
        <v>375</v>
      </c>
      <c r="K399" s="111">
        <f t="shared" si="112"/>
        <v>1</v>
      </c>
      <c r="L399" s="116">
        <f t="shared" si="113"/>
        <v>12</v>
      </c>
      <c r="M399" s="108">
        <f t="shared" si="114"/>
        <v>0</v>
      </c>
      <c r="N399" s="113">
        <f t="shared" si="115"/>
        <v>0</v>
      </c>
      <c r="O399" s="113">
        <f t="shared" si="123"/>
        <v>0</v>
      </c>
      <c r="P399" s="108">
        <f t="shared" si="129"/>
        <v>0</v>
      </c>
      <c r="Q399" s="113">
        <f t="shared" si="129"/>
        <v>0</v>
      </c>
      <c r="R399" s="107">
        <f t="shared" si="126"/>
        <v>0</v>
      </c>
      <c r="S399" s="118" t="str">
        <f t="shared" si="124"/>
        <v/>
      </c>
      <c r="T399" s="252"/>
      <c r="U399" s="252"/>
      <c r="V399" s="252"/>
      <c r="W399" s="252"/>
      <c r="X399" s="252"/>
      <c r="Y399" s="252"/>
      <c r="Z399" s="252"/>
      <c r="AA399" s="252"/>
      <c r="AB399" s="252"/>
      <c r="AC399" s="252"/>
      <c r="AD399" s="252"/>
      <c r="AE399" s="252"/>
      <c r="AF399" s="252"/>
    </row>
    <row r="400" spans="1:32" s="119" customFormat="1" ht="13.5" customHeight="1" x14ac:dyDescent="0.3">
      <c r="A400" s="102">
        <f t="shared" si="117"/>
        <v>0</v>
      </c>
      <c r="B400" s="103">
        <f t="shared" si="118"/>
        <v>137149</v>
      </c>
      <c r="C400" s="104">
        <f t="shared" si="119"/>
        <v>375.50277777777779</v>
      </c>
      <c r="D400" s="105">
        <f t="shared" si="109"/>
        <v>375.49349760438054</v>
      </c>
      <c r="E400" s="106">
        <f t="shared" si="110"/>
        <v>0</v>
      </c>
      <c r="F400" s="107">
        <f t="shared" si="111"/>
        <v>0</v>
      </c>
      <c r="G400" s="108">
        <f t="shared" si="125"/>
        <v>0</v>
      </c>
      <c r="H400" s="113">
        <f t="shared" si="120"/>
        <v>0</v>
      </c>
      <c r="I400" s="107">
        <f t="shared" si="121"/>
        <v>0</v>
      </c>
      <c r="J400" s="110">
        <f t="shared" si="122"/>
        <v>376</v>
      </c>
      <c r="K400" s="111">
        <f t="shared" si="112"/>
        <v>1</v>
      </c>
      <c r="L400" s="116">
        <f t="shared" si="113"/>
        <v>12</v>
      </c>
      <c r="M400" s="108">
        <f t="shared" si="114"/>
        <v>0</v>
      </c>
      <c r="N400" s="113">
        <f t="shared" si="115"/>
        <v>0</v>
      </c>
      <c r="O400" s="113">
        <f t="shared" si="123"/>
        <v>0</v>
      </c>
      <c r="P400" s="108">
        <f t="shared" si="129"/>
        <v>0</v>
      </c>
      <c r="Q400" s="113">
        <f t="shared" si="129"/>
        <v>0</v>
      </c>
      <c r="R400" s="107">
        <f t="shared" si="126"/>
        <v>0</v>
      </c>
      <c r="S400" s="118" t="str">
        <f t="shared" si="124"/>
        <v/>
      </c>
      <c r="T400" s="252"/>
      <c r="U400" s="252"/>
      <c r="V400" s="252"/>
      <c r="W400" s="252"/>
      <c r="X400" s="252"/>
      <c r="Y400" s="252"/>
      <c r="Z400" s="252"/>
      <c r="AA400" s="252"/>
      <c r="AB400" s="252"/>
      <c r="AC400" s="252"/>
      <c r="AD400" s="252"/>
      <c r="AE400" s="252"/>
      <c r="AF400" s="252"/>
    </row>
    <row r="401" spans="1:32" s="119" customFormat="1" ht="13.5" customHeight="1" x14ac:dyDescent="0.3">
      <c r="A401" s="102">
        <f t="shared" si="117"/>
        <v>0</v>
      </c>
      <c r="B401" s="103">
        <f t="shared" si="118"/>
        <v>137515</v>
      </c>
      <c r="C401" s="104">
        <f t="shared" si="119"/>
        <v>376.50277777777779</v>
      </c>
      <c r="D401" s="105">
        <f t="shared" si="109"/>
        <v>376.4955509924709</v>
      </c>
      <c r="E401" s="106">
        <f t="shared" si="110"/>
        <v>0</v>
      </c>
      <c r="F401" s="107">
        <f t="shared" si="111"/>
        <v>0</v>
      </c>
      <c r="G401" s="108">
        <f t="shared" si="125"/>
        <v>0</v>
      </c>
      <c r="H401" s="113">
        <f t="shared" si="120"/>
        <v>0</v>
      </c>
      <c r="I401" s="107">
        <f t="shared" si="121"/>
        <v>0</v>
      </c>
      <c r="J401" s="110">
        <f t="shared" si="122"/>
        <v>377</v>
      </c>
      <c r="K401" s="111">
        <f t="shared" si="112"/>
        <v>1</v>
      </c>
      <c r="L401" s="116">
        <f t="shared" si="113"/>
        <v>12</v>
      </c>
      <c r="M401" s="108">
        <f t="shared" si="114"/>
        <v>0</v>
      </c>
      <c r="N401" s="113">
        <f t="shared" si="115"/>
        <v>0</v>
      </c>
      <c r="O401" s="113">
        <f t="shared" si="123"/>
        <v>0</v>
      </c>
      <c r="P401" s="108">
        <f t="shared" si="129"/>
        <v>0</v>
      </c>
      <c r="Q401" s="113">
        <f t="shared" si="129"/>
        <v>0</v>
      </c>
      <c r="R401" s="107">
        <f t="shared" si="126"/>
        <v>0</v>
      </c>
      <c r="S401" s="118" t="str">
        <f t="shared" si="124"/>
        <v/>
      </c>
      <c r="T401" s="252"/>
      <c r="U401" s="252"/>
      <c r="V401" s="252"/>
      <c r="W401" s="252"/>
      <c r="X401" s="252"/>
      <c r="Y401" s="252"/>
      <c r="Z401" s="252"/>
      <c r="AA401" s="252"/>
      <c r="AB401" s="252"/>
      <c r="AC401" s="252"/>
      <c r="AD401" s="252"/>
      <c r="AE401" s="252"/>
      <c r="AF401" s="252"/>
    </row>
    <row r="402" spans="1:32" s="119" customFormat="1" ht="13.5" customHeight="1" x14ac:dyDescent="0.3">
      <c r="A402" s="102">
        <f t="shared" si="117"/>
        <v>0</v>
      </c>
      <c r="B402" s="103">
        <f t="shared" si="118"/>
        <v>137880</v>
      </c>
      <c r="C402" s="104">
        <f t="shared" si="119"/>
        <v>377.50277777777779</v>
      </c>
      <c r="D402" s="105">
        <f t="shared" si="109"/>
        <v>377.49486652977413</v>
      </c>
      <c r="E402" s="106">
        <f t="shared" si="110"/>
        <v>0</v>
      </c>
      <c r="F402" s="107">
        <f t="shared" si="111"/>
        <v>0</v>
      </c>
      <c r="G402" s="108">
        <f t="shared" si="125"/>
        <v>0</v>
      </c>
      <c r="H402" s="113">
        <f t="shared" si="120"/>
        <v>0</v>
      </c>
      <c r="I402" s="107">
        <f t="shared" si="121"/>
        <v>0</v>
      </c>
      <c r="J402" s="110">
        <f t="shared" si="122"/>
        <v>378</v>
      </c>
      <c r="K402" s="111">
        <f t="shared" si="112"/>
        <v>1</v>
      </c>
      <c r="L402" s="116">
        <f t="shared" si="113"/>
        <v>12</v>
      </c>
      <c r="M402" s="108">
        <f t="shared" si="114"/>
        <v>0</v>
      </c>
      <c r="N402" s="113">
        <f t="shared" si="115"/>
        <v>0</v>
      </c>
      <c r="O402" s="113">
        <f t="shared" si="123"/>
        <v>0</v>
      </c>
      <c r="P402" s="108">
        <f t="shared" si="129"/>
        <v>0</v>
      </c>
      <c r="Q402" s="113">
        <f t="shared" si="129"/>
        <v>0</v>
      </c>
      <c r="R402" s="107">
        <f t="shared" si="126"/>
        <v>0</v>
      </c>
      <c r="S402" s="118" t="str">
        <f t="shared" si="124"/>
        <v/>
      </c>
      <c r="T402" s="252"/>
      <c r="U402" s="252"/>
      <c r="V402" s="252"/>
      <c r="W402" s="252"/>
      <c r="X402" s="252"/>
      <c r="Y402" s="252"/>
      <c r="Z402" s="252"/>
      <c r="AA402" s="252"/>
      <c r="AB402" s="252"/>
      <c r="AC402" s="252"/>
      <c r="AD402" s="252"/>
      <c r="AE402" s="252"/>
      <c r="AF402" s="252"/>
    </row>
    <row r="403" spans="1:32" s="119" customFormat="1" ht="13.5" customHeight="1" x14ac:dyDescent="0.3">
      <c r="A403" s="102">
        <f t="shared" si="117"/>
        <v>0</v>
      </c>
      <c r="B403" s="103">
        <f t="shared" si="118"/>
        <v>138245</v>
      </c>
      <c r="C403" s="104">
        <f t="shared" si="119"/>
        <v>378.50277777777779</v>
      </c>
      <c r="D403" s="105">
        <f t="shared" si="109"/>
        <v>378.49418206707736</v>
      </c>
      <c r="E403" s="106">
        <f t="shared" si="110"/>
        <v>0</v>
      </c>
      <c r="F403" s="107">
        <f t="shared" si="111"/>
        <v>0</v>
      </c>
      <c r="G403" s="108">
        <f t="shared" si="125"/>
        <v>0</v>
      </c>
      <c r="H403" s="113">
        <f t="shared" si="120"/>
        <v>0</v>
      </c>
      <c r="I403" s="107">
        <f t="shared" si="121"/>
        <v>0</v>
      </c>
      <c r="J403" s="110">
        <f t="shared" si="122"/>
        <v>379</v>
      </c>
      <c r="K403" s="111">
        <f t="shared" si="112"/>
        <v>1</v>
      </c>
      <c r="L403" s="116">
        <f t="shared" si="113"/>
        <v>12</v>
      </c>
      <c r="M403" s="108">
        <f t="shared" si="114"/>
        <v>0</v>
      </c>
      <c r="N403" s="113">
        <f t="shared" si="115"/>
        <v>0</v>
      </c>
      <c r="O403" s="113">
        <f t="shared" si="123"/>
        <v>0</v>
      </c>
      <c r="P403" s="108">
        <f t="shared" si="129"/>
        <v>0</v>
      </c>
      <c r="Q403" s="113">
        <f t="shared" si="129"/>
        <v>0</v>
      </c>
      <c r="R403" s="107">
        <f t="shared" si="126"/>
        <v>0</v>
      </c>
      <c r="S403" s="118" t="str">
        <f t="shared" si="124"/>
        <v/>
      </c>
      <c r="T403" s="252"/>
      <c r="U403" s="252"/>
      <c r="V403" s="252"/>
      <c r="W403" s="252"/>
      <c r="X403" s="252"/>
      <c r="Y403" s="252"/>
      <c r="Z403" s="252"/>
      <c r="AA403" s="252"/>
      <c r="AB403" s="252"/>
      <c r="AC403" s="252"/>
      <c r="AD403" s="252"/>
      <c r="AE403" s="252"/>
      <c r="AF403" s="252"/>
    </row>
    <row r="404" spans="1:32" s="119" customFormat="1" ht="13.5" customHeight="1" x14ac:dyDescent="0.3">
      <c r="A404" s="102">
        <f t="shared" si="117"/>
        <v>0</v>
      </c>
      <c r="B404" s="103">
        <f t="shared" si="118"/>
        <v>138610</v>
      </c>
      <c r="C404" s="104">
        <f t="shared" si="119"/>
        <v>379.50277777777779</v>
      </c>
      <c r="D404" s="105">
        <f t="shared" si="109"/>
        <v>379.49349760438054</v>
      </c>
      <c r="E404" s="106">
        <f t="shared" si="110"/>
        <v>0</v>
      </c>
      <c r="F404" s="107">
        <f t="shared" si="111"/>
        <v>0</v>
      </c>
      <c r="G404" s="108">
        <f t="shared" si="125"/>
        <v>0</v>
      </c>
      <c r="H404" s="113">
        <f t="shared" si="120"/>
        <v>0</v>
      </c>
      <c r="I404" s="107">
        <f t="shared" si="121"/>
        <v>0</v>
      </c>
      <c r="J404" s="110">
        <f t="shared" si="122"/>
        <v>380</v>
      </c>
      <c r="K404" s="111">
        <f t="shared" si="112"/>
        <v>1</v>
      </c>
      <c r="L404" s="116">
        <f t="shared" si="113"/>
        <v>12</v>
      </c>
      <c r="M404" s="108">
        <f t="shared" si="114"/>
        <v>0</v>
      </c>
      <c r="N404" s="113">
        <f t="shared" si="115"/>
        <v>0</v>
      </c>
      <c r="O404" s="113">
        <f t="shared" si="123"/>
        <v>0</v>
      </c>
      <c r="P404" s="108">
        <f t="shared" si="129"/>
        <v>0</v>
      </c>
      <c r="Q404" s="113">
        <f t="shared" si="129"/>
        <v>0</v>
      </c>
      <c r="R404" s="107">
        <f t="shared" si="126"/>
        <v>0</v>
      </c>
      <c r="S404" s="118" t="str">
        <f t="shared" si="124"/>
        <v/>
      </c>
      <c r="T404" s="252"/>
      <c r="U404" s="252"/>
      <c r="V404" s="252"/>
      <c r="W404" s="252"/>
      <c r="X404" s="252"/>
      <c r="Y404" s="252"/>
      <c r="Z404" s="252"/>
      <c r="AA404" s="252"/>
      <c r="AB404" s="252"/>
      <c r="AC404" s="252"/>
      <c r="AD404" s="252"/>
      <c r="AE404" s="252"/>
      <c r="AF404" s="252"/>
    </row>
    <row r="405" spans="1:32" s="119" customFormat="1" ht="13.5" customHeight="1" x14ac:dyDescent="0.3">
      <c r="A405" s="102">
        <f t="shared" si="117"/>
        <v>0</v>
      </c>
      <c r="B405" s="103">
        <f t="shared" si="118"/>
        <v>138976</v>
      </c>
      <c r="C405" s="104">
        <f t="shared" si="119"/>
        <v>380.50277777777779</v>
      </c>
      <c r="D405" s="105">
        <f t="shared" si="109"/>
        <v>380.4955509924709</v>
      </c>
      <c r="E405" s="106">
        <f t="shared" si="110"/>
        <v>0</v>
      </c>
      <c r="F405" s="107">
        <f t="shared" si="111"/>
        <v>0</v>
      </c>
      <c r="G405" s="108">
        <f t="shared" si="125"/>
        <v>0</v>
      </c>
      <c r="H405" s="113">
        <f t="shared" si="120"/>
        <v>0</v>
      </c>
      <c r="I405" s="107">
        <f t="shared" si="121"/>
        <v>0</v>
      </c>
      <c r="J405" s="110">
        <f t="shared" si="122"/>
        <v>381</v>
      </c>
      <c r="K405" s="111">
        <f t="shared" si="112"/>
        <v>1</v>
      </c>
      <c r="L405" s="116">
        <f t="shared" si="113"/>
        <v>12</v>
      </c>
      <c r="M405" s="108">
        <f t="shared" si="114"/>
        <v>0</v>
      </c>
      <c r="N405" s="113">
        <f t="shared" si="115"/>
        <v>0</v>
      </c>
      <c r="O405" s="113">
        <f t="shared" si="123"/>
        <v>0</v>
      </c>
      <c r="P405" s="108">
        <f t="shared" si="129"/>
        <v>0</v>
      </c>
      <c r="Q405" s="113">
        <f t="shared" si="129"/>
        <v>0</v>
      </c>
      <c r="R405" s="107">
        <f t="shared" si="126"/>
        <v>0</v>
      </c>
      <c r="S405" s="118" t="str">
        <f t="shared" si="124"/>
        <v/>
      </c>
      <c r="T405" s="252"/>
      <c r="U405" s="252"/>
      <c r="V405" s="252"/>
      <c r="W405" s="252"/>
      <c r="X405" s="252"/>
      <c r="Y405" s="252"/>
      <c r="Z405" s="252"/>
      <c r="AA405" s="252"/>
      <c r="AB405" s="252"/>
      <c r="AC405" s="252"/>
      <c r="AD405" s="252"/>
      <c r="AE405" s="252"/>
      <c r="AF405" s="252"/>
    </row>
    <row r="406" spans="1:32" s="119" customFormat="1" ht="13.5" customHeight="1" x14ac:dyDescent="0.3">
      <c r="A406" s="102">
        <f t="shared" si="117"/>
        <v>0</v>
      </c>
      <c r="B406" s="103">
        <f t="shared" si="118"/>
        <v>139341</v>
      </c>
      <c r="C406" s="104">
        <f t="shared" si="119"/>
        <v>381.50277777777779</v>
      </c>
      <c r="D406" s="105">
        <f t="shared" si="109"/>
        <v>381.49486652977413</v>
      </c>
      <c r="E406" s="106">
        <f t="shared" si="110"/>
        <v>0</v>
      </c>
      <c r="F406" s="107">
        <f t="shared" si="111"/>
        <v>0</v>
      </c>
      <c r="G406" s="108">
        <f t="shared" si="125"/>
        <v>0</v>
      </c>
      <c r="H406" s="113">
        <f t="shared" si="120"/>
        <v>0</v>
      </c>
      <c r="I406" s="107">
        <f t="shared" si="121"/>
        <v>0</v>
      </c>
      <c r="J406" s="110">
        <f t="shared" si="122"/>
        <v>382</v>
      </c>
      <c r="K406" s="111">
        <f t="shared" si="112"/>
        <v>1</v>
      </c>
      <c r="L406" s="116">
        <f t="shared" si="113"/>
        <v>12</v>
      </c>
      <c r="M406" s="108">
        <f t="shared" si="114"/>
        <v>0</v>
      </c>
      <c r="N406" s="113">
        <f t="shared" si="115"/>
        <v>0</v>
      </c>
      <c r="O406" s="113">
        <f t="shared" si="123"/>
        <v>0</v>
      </c>
      <c r="P406" s="108">
        <f t="shared" si="129"/>
        <v>0</v>
      </c>
      <c r="Q406" s="113">
        <f t="shared" si="129"/>
        <v>0</v>
      </c>
      <c r="R406" s="107">
        <f t="shared" si="126"/>
        <v>0</v>
      </c>
      <c r="S406" s="118" t="str">
        <f t="shared" si="124"/>
        <v/>
      </c>
      <c r="T406" s="252"/>
      <c r="U406" s="252"/>
      <c r="V406" s="252"/>
      <c r="W406" s="252"/>
      <c r="X406" s="252"/>
      <c r="Y406" s="252"/>
      <c r="Z406" s="252"/>
      <c r="AA406" s="252"/>
      <c r="AB406" s="252"/>
      <c r="AC406" s="252"/>
      <c r="AD406" s="252"/>
      <c r="AE406" s="252"/>
      <c r="AF406" s="252"/>
    </row>
    <row r="407" spans="1:32" s="119" customFormat="1" ht="13.5" customHeight="1" x14ac:dyDescent="0.3">
      <c r="A407" s="102">
        <f t="shared" si="117"/>
        <v>0</v>
      </c>
      <c r="B407" s="103">
        <f t="shared" si="118"/>
        <v>139706</v>
      </c>
      <c r="C407" s="104">
        <f t="shared" si="119"/>
        <v>382.50277777777779</v>
      </c>
      <c r="D407" s="105">
        <f t="shared" si="109"/>
        <v>382.49418206707736</v>
      </c>
      <c r="E407" s="106">
        <f t="shared" si="110"/>
        <v>0</v>
      </c>
      <c r="F407" s="107">
        <f t="shared" si="111"/>
        <v>0</v>
      </c>
      <c r="G407" s="108">
        <f t="shared" si="125"/>
        <v>0</v>
      </c>
      <c r="H407" s="113">
        <f t="shared" si="120"/>
        <v>0</v>
      </c>
      <c r="I407" s="107">
        <f t="shared" si="121"/>
        <v>0</v>
      </c>
      <c r="J407" s="110">
        <f t="shared" si="122"/>
        <v>383</v>
      </c>
      <c r="K407" s="111">
        <f t="shared" si="112"/>
        <v>1</v>
      </c>
      <c r="L407" s="116">
        <f t="shared" si="113"/>
        <v>12</v>
      </c>
      <c r="M407" s="108">
        <f t="shared" si="114"/>
        <v>0</v>
      </c>
      <c r="N407" s="113">
        <f t="shared" si="115"/>
        <v>0</v>
      </c>
      <c r="O407" s="113">
        <f t="shared" si="123"/>
        <v>0</v>
      </c>
      <c r="P407" s="108">
        <f t="shared" si="129"/>
        <v>0</v>
      </c>
      <c r="Q407" s="113">
        <f t="shared" si="129"/>
        <v>0</v>
      </c>
      <c r="R407" s="107">
        <f t="shared" si="126"/>
        <v>0</v>
      </c>
      <c r="S407" s="118" t="str">
        <f t="shared" si="124"/>
        <v/>
      </c>
      <c r="T407" s="252"/>
      <c r="U407" s="252"/>
      <c r="V407" s="252"/>
      <c r="W407" s="252"/>
      <c r="X407" s="252"/>
      <c r="Y407" s="252"/>
      <c r="Z407" s="252"/>
      <c r="AA407" s="252"/>
      <c r="AB407" s="252"/>
      <c r="AC407" s="252"/>
      <c r="AD407" s="252"/>
      <c r="AE407" s="252"/>
      <c r="AF407" s="252"/>
    </row>
    <row r="408" spans="1:32" s="119" customFormat="1" ht="13.5" customHeight="1" x14ac:dyDescent="0.3">
      <c r="A408" s="102">
        <f t="shared" si="117"/>
        <v>0</v>
      </c>
      <c r="B408" s="103">
        <f t="shared" si="118"/>
        <v>140071</v>
      </c>
      <c r="C408" s="104">
        <f t="shared" si="119"/>
        <v>383.50277777777779</v>
      </c>
      <c r="D408" s="105">
        <f t="shared" si="109"/>
        <v>383.49349760438054</v>
      </c>
      <c r="E408" s="106">
        <f t="shared" si="110"/>
        <v>0</v>
      </c>
      <c r="F408" s="107">
        <f t="shared" si="111"/>
        <v>0</v>
      </c>
      <c r="G408" s="108">
        <f t="shared" si="125"/>
        <v>0</v>
      </c>
      <c r="H408" s="113">
        <f t="shared" si="120"/>
        <v>0</v>
      </c>
      <c r="I408" s="107">
        <f t="shared" si="121"/>
        <v>0</v>
      </c>
      <c r="J408" s="110">
        <f t="shared" si="122"/>
        <v>384</v>
      </c>
      <c r="K408" s="111">
        <f t="shared" si="112"/>
        <v>1</v>
      </c>
      <c r="L408" s="116">
        <f t="shared" si="113"/>
        <v>12</v>
      </c>
      <c r="M408" s="108">
        <f t="shared" si="114"/>
        <v>0</v>
      </c>
      <c r="N408" s="113">
        <f t="shared" si="115"/>
        <v>0</v>
      </c>
      <c r="O408" s="113">
        <f t="shared" si="123"/>
        <v>0</v>
      </c>
      <c r="P408" s="108">
        <f t="shared" si="129"/>
        <v>0</v>
      </c>
      <c r="Q408" s="113">
        <f t="shared" si="129"/>
        <v>0</v>
      </c>
      <c r="R408" s="107">
        <f t="shared" si="126"/>
        <v>0</v>
      </c>
      <c r="S408" s="118" t="str">
        <f t="shared" si="124"/>
        <v/>
      </c>
      <c r="T408" s="252"/>
      <c r="U408" s="252"/>
      <c r="V408" s="252"/>
      <c r="W408" s="252"/>
      <c r="X408" s="252"/>
      <c r="Y408" s="252"/>
      <c r="Z408" s="252"/>
      <c r="AA408" s="252"/>
      <c r="AB408" s="252"/>
      <c r="AC408" s="252"/>
      <c r="AD408" s="252"/>
      <c r="AE408" s="252"/>
      <c r="AF408" s="252"/>
    </row>
    <row r="409" spans="1:32" s="119" customFormat="1" ht="13.5" customHeight="1" x14ac:dyDescent="0.3">
      <c r="A409" s="102">
        <f t="shared" si="117"/>
        <v>0</v>
      </c>
      <c r="B409" s="103">
        <f t="shared" si="118"/>
        <v>140437</v>
      </c>
      <c r="C409" s="104">
        <f t="shared" si="119"/>
        <v>384.50277777777779</v>
      </c>
      <c r="D409" s="105">
        <f t="shared" ref="D409:D472" si="130">(B409-H$5)/365.25</f>
        <v>384.4955509924709</v>
      </c>
      <c r="E409" s="106">
        <f t="shared" ref="E409:E472" si="131">IF(C409&gt;=1,H$9,0)</f>
        <v>0</v>
      </c>
      <c r="F409" s="107">
        <f t="shared" si="111"/>
        <v>0</v>
      </c>
      <c r="G409" s="108">
        <f t="shared" si="125"/>
        <v>0</v>
      </c>
      <c r="H409" s="113">
        <f t="shared" si="120"/>
        <v>0</v>
      </c>
      <c r="I409" s="107">
        <f t="shared" si="121"/>
        <v>0</v>
      </c>
      <c r="J409" s="110">
        <f t="shared" si="122"/>
        <v>385</v>
      </c>
      <c r="K409" s="111">
        <f t="shared" si="112"/>
        <v>1</v>
      </c>
      <c r="L409" s="116">
        <f t="shared" si="113"/>
        <v>12</v>
      </c>
      <c r="M409" s="108">
        <f t="shared" si="114"/>
        <v>0</v>
      </c>
      <c r="N409" s="113">
        <f t="shared" si="115"/>
        <v>0</v>
      </c>
      <c r="O409" s="113">
        <f t="shared" si="123"/>
        <v>0</v>
      </c>
      <c r="P409" s="108">
        <f t="shared" si="129"/>
        <v>0</v>
      </c>
      <c r="Q409" s="113">
        <f t="shared" si="129"/>
        <v>0</v>
      </c>
      <c r="R409" s="107">
        <f t="shared" si="126"/>
        <v>0</v>
      </c>
      <c r="S409" s="118" t="str">
        <f t="shared" si="124"/>
        <v/>
      </c>
      <c r="T409" s="252"/>
      <c r="U409" s="252"/>
      <c r="V409" s="252"/>
      <c r="W409" s="252"/>
      <c r="X409" s="252"/>
      <c r="Y409" s="252"/>
      <c r="Z409" s="252"/>
      <c r="AA409" s="252"/>
      <c r="AB409" s="252"/>
      <c r="AC409" s="252"/>
      <c r="AD409" s="252"/>
      <c r="AE409" s="252"/>
      <c r="AF409" s="252"/>
    </row>
    <row r="410" spans="1:32" s="119" customFormat="1" ht="13.5" customHeight="1" x14ac:dyDescent="0.3">
      <c r="A410" s="102">
        <f t="shared" si="117"/>
        <v>0</v>
      </c>
      <c r="B410" s="103">
        <f t="shared" si="118"/>
        <v>140802</v>
      </c>
      <c r="C410" s="104">
        <f t="shared" si="119"/>
        <v>385.50277777777779</v>
      </c>
      <c r="D410" s="105">
        <f t="shared" si="130"/>
        <v>385.49486652977413</v>
      </c>
      <c r="E410" s="106">
        <f t="shared" si="131"/>
        <v>0</v>
      </c>
      <c r="F410" s="107">
        <f t="shared" ref="F410:F473" si="132">H410-H409</f>
        <v>0</v>
      </c>
      <c r="G410" s="108">
        <f t="shared" si="125"/>
        <v>0</v>
      </c>
      <c r="H410" s="113">
        <f t="shared" si="120"/>
        <v>0</v>
      </c>
      <c r="I410" s="107">
        <f t="shared" si="121"/>
        <v>0</v>
      </c>
      <c r="J410" s="110">
        <f t="shared" si="122"/>
        <v>386</v>
      </c>
      <c r="K410" s="111">
        <f t="shared" ref="K410:K473" si="133">L410/12</f>
        <v>1</v>
      </c>
      <c r="L410" s="116">
        <f t="shared" ref="L410:L473" si="134">MONTH(B411)+12-MONTH(B410)</f>
        <v>12</v>
      </c>
      <c r="M410" s="108">
        <f t="shared" ref="M410:M473" si="135">G410*ROUND((C411-C410)*12,1)</f>
        <v>0</v>
      </c>
      <c r="N410" s="113">
        <f t="shared" ref="N410:N473" si="136">H410*ROUND((C411-C410)*12,1)</f>
        <v>0</v>
      </c>
      <c r="O410" s="113">
        <f t="shared" si="123"/>
        <v>0</v>
      </c>
      <c r="P410" s="108">
        <f t="shared" ref="P410:Q425" si="137">M410+P409</f>
        <v>0</v>
      </c>
      <c r="Q410" s="113">
        <f t="shared" si="137"/>
        <v>0</v>
      </c>
      <c r="R410" s="107">
        <f t="shared" si="126"/>
        <v>0</v>
      </c>
      <c r="S410" s="118" t="str">
        <f t="shared" si="124"/>
        <v/>
      </c>
      <c r="T410" s="252"/>
      <c r="U410" s="252"/>
      <c r="V410" s="252"/>
      <c r="W410" s="252"/>
      <c r="X410" s="252"/>
      <c r="Y410" s="252"/>
      <c r="Z410" s="252"/>
      <c r="AA410" s="252"/>
      <c r="AB410" s="252"/>
      <c r="AC410" s="252"/>
      <c r="AD410" s="252"/>
      <c r="AE410" s="252"/>
      <c r="AF410" s="252"/>
    </row>
    <row r="411" spans="1:32" s="119" customFormat="1" ht="13.5" customHeight="1" x14ac:dyDescent="0.3">
      <c r="A411" s="102">
        <f t="shared" ref="A411:A474" si="138">IF(AND(R411&gt;=0,R410&lt;0),"Cumulative",IF(AND(O411&gt;=0,O410&lt;0),"Monthly",))</f>
        <v>0</v>
      </c>
      <c r="B411" s="103">
        <f t="shared" ref="B411:B474" si="139">DATE(YEAR(B410)+1,7,1)</f>
        <v>141167</v>
      </c>
      <c r="C411" s="104">
        <f t="shared" ref="C411:C474" si="140">C410+K410</f>
        <v>386.50277777777779</v>
      </c>
      <c r="D411" s="105">
        <f t="shared" si="130"/>
        <v>386.49418206707736</v>
      </c>
      <c r="E411" s="106">
        <f t="shared" si="131"/>
        <v>0</v>
      </c>
      <c r="F411" s="107">
        <f t="shared" si="132"/>
        <v>0</v>
      </c>
      <c r="G411" s="108">
        <f t="shared" si="125"/>
        <v>0</v>
      </c>
      <c r="H411" s="113">
        <f t="shared" ref="H411:H474" si="141">H410*(1+E411)</f>
        <v>0</v>
      </c>
      <c r="I411" s="107">
        <f t="shared" ref="I411:I474" si="142">H411-G411</f>
        <v>0</v>
      </c>
      <c r="J411" s="110">
        <f t="shared" ref="J411:J474" si="143">1+J410</f>
        <v>387</v>
      </c>
      <c r="K411" s="111">
        <f t="shared" si="133"/>
        <v>1</v>
      </c>
      <c r="L411" s="116">
        <f t="shared" si="134"/>
        <v>12</v>
      </c>
      <c r="M411" s="108">
        <f t="shared" si="135"/>
        <v>0</v>
      </c>
      <c r="N411" s="113">
        <f t="shared" si="136"/>
        <v>0</v>
      </c>
      <c r="O411" s="113">
        <f t="shared" ref="O411:O474" si="144">N411-M411</f>
        <v>0</v>
      </c>
      <c r="P411" s="108">
        <f t="shared" si="137"/>
        <v>0</v>
      </c>
      <c r="Q411" s="113">
        <f t="shared" si="137"/>
        <v>0</v>
      </c>
      <c r="R411" s="107">
        <f t="shared" si="126"/>
        <v>0</v>
      </c>
      <c r="S411" s="118" t="str">
        <f t="shared" ref="S411:S474" si="145">IF(A411&gt;0,A411,"")</f>
        <v/>
      </c>
      <c r="T411" s="252"/>
      <c r="U411" s="252"/>
      <c r="V411" s="252"/>
      <c r="W411" s="252"/>
      <c r="X411" s="252"/>
      <c r="Y411" s="252"/>
      <c r="Z411" s="252"/>
      <c r="AA411" s="252"/>
      <c r="AB411" s="252"/>
      <c r="AC411" s="252"/>
      <c r="AD411" s="252"/>
      <c r="AE411" s="252"/>
      <c r="AF411" s="252"/>
    </row>
    <row r="412" spans="1:32" s="119" customFormat="1" ht="13.5" customHeight="1" x14ac:dyDescent="0.3">
      <c r="A412" s="102">
        <f t="shared" si="138"/>
        <v>0</v>
      </c>
      <c r="B412" s="103">
        <f t="shared" si="139"/>
        <v>141532</v>
      </c>
      <c r="C412" s="104">
        <f t="shared" si="140"/>
        <v>387.50277777777779</v>
      </c>
      <c r="D412" s="105">
        <f t="shared" si="130"/>
        <v>387.49349760438054</v>
      </c>
      <c r="E412" s="106">
        <f t="shared" si="131"/>
        <v>0</v>
      </c>
      <c r="F412" s="107">
        <f t="shared" si="132"/>
        <v>0</v>
      </c>
      <c r="G412" s="108">
        <f t="shared" ref="G412:G475" si="146">G411</f>
        <v>0</v>
      </c>
      <c r="H412" s="113">
        <f t="shared" si="141"/>
        <v>0</v>
      </c>
      <c r="I412" s="107">
        <f t="shared" si="142"/>
        <v>0</v>
      </c>
      <c r="J412" s="110">
        <f t="shared" si="143"/>
        <v>388</v>
      </c>
      <c r="K412" s="111">
        <f t="shared" si="133"/>
        <v>1</v>
      </c>
      <c r="L412" s="116">
        <f t="shared" si="134"/>
        <v>12</v>
      </c>
      <c r="M412" s="108">
        <f t="shared" si="135"/>
        <v>0</v>
      </c>
      <c r="N412" s="113">
        <f t="shared" si="136"/>
        <v>0</v>
      </c>
      <c r="O412" s="113">
        <f t="shared" si="144"/>
        <v>0</v>
      </c>
      <c r="P412" s="108">
        <f t="shared" si="137"/>
        <v>0</v>
      </c>
      <c r="Q412" s="113">
        <f t="shared" si="137"/>
        <v>0</v>
      </c>
      <c r="R412" s="107">
        <f t="shared" ref="R412:R475" si="147">Q412-P412</f>
        <v>0</v>
      </c>
      <c r="S412" s="118" t="str">
        <f t="shared" si="145"/>
        <v/>
      </c>
      <c r="T412" s="252"/>
      <c r="U412" s="252"/>
      <c r="V412" s="252"/>
      <c r="W412" s="252"/>
      <c r="X412" s="252"/>
      <c r="Y412" s="252"/>
      <c r="Z412" s="252"/>
      <c r="AA412" s="252"/>
      <c r="AB412" s="252"/>
      <c r="AC412" s="252"/>
      <c r="AD412" s="252"/>
      <c r="AE412" s="252"/>
      <c r="AF412" s="252"/>
    </row>
    <row r="413" spans="1:32" s="119" customFormat="1" ht="13.5" customHeight="1" x14ac:dyDescent="0.3">
      <c r="A413" s="102">
        <f t="shared" si="138"/>
        <v>0</v>
      </c>
      <c r="B413" s="103">
        <f t="shared" si="139"/>
        <v>141898</v>
      </c>
      <c r="C413" s="104">
        <f t="shared" si="140"/>
        <v>388.50277777777779</v>
      </c>
      <c r="D413" s="105">
        <f t="shared" si="130"/>
        <v>388.4955509924709</v>
      </c>
      <c r="E413" s="106">
        <f t="shared" si="131"/>
        <v>0</v>
      </c>
      <c r="F413" s="107">
        <f t="shared" si="132"/>
        <v>0</v>
      </c>
      <c r="G413" s="108">
        <f t="shared" si="146"/>
        <v>0</v>
      </c>
      <c r="H413" s="113">
        <f t="shared" si="141"/>
        <v>0</v>
      </c>
      <c r="I413" s="107">
        <f t="shared" si="142"/>
        <v>0</v>
      </c>
      <c r="J413" s="110">
        <f t="shared" si="143"/>
        <v>389</v>
      </c>
      <c r="K413" s="111">
        <f t="shared" si="133"/>
        <v>1</v>
      </c>
      <c r="L413" s="116">
        <f t="shared" si="134"/>
        <v>12</v>
      </c>
      <c r="M413" s="108">
        <f t="shared" si="135"/>
        <v>0</v>
      </c>
      <c r="N413" s="113">
        <f t="shared" si="136"/>
        <v>0</v>
      </c>
      <c r="O413" s="113">
        <f t="shared" si="144"/>
        <v>0</v>
      </c>
      <c r="P413" s="108">
        <f t="shared" si="137"/>
        <v>0</v>
      </c>
      <c r="Q413" s="113">
        <f t="shared" si="137"/>
        <v>0</v>
      </c>
      <c r="R413" s="107">
        <f t="shared" si="147"/>
        <v>0</v>
      </c>
      <c r="S413" s="118" t="str">
        <f t="shared" si="145"/>
        <v/>
      </c>
      <c r="T413" s="252"/>
      <c r="U413" s="252"/>
      <c r="V413" s="252"/>
      <c r="W413" s="252"/>
      <c r="X413" s="252"/>
      <c r="Y413" s="252"/>
      <c r="Z413" s="252"/>
      <c r="AA413" s="252"/>
      <c r="AB413" s="252"/>
      <c r="AC413" s="252"/>
      <c r="AD413" s="252"/>
      <c r="AE413" s="252"/>
      <c r="AF413" s="252"/>
    </row>
    <row r="414" spans="1:32" s="119" customFormat="1" ht="13.5" customHeight="1" x14ac:dyDescent="0.3">
      <c r="A414" s="102">
        <f t="shared" si="138"/>
        <v>0</v>
      </c>
      <c r="B414" s="103">
        <f t="shared" si="139"/>
        <v>142263</v>
      </c>
      <c r="C414" s="104">
        <f t="shared" si="140"/>
        <v>389.50277777777779</v>
      </c>
      <c r="D414" s="105">
        <f t="shared" si="130"/>
        <v>389.49486652977413</v>
      </c>
      <c r="E414" s="106">
        <f t="shared" si="131"/>
        <v>0</v>
      </c>
      <c r="F414" s="107">
        <f t="shared" si="132"/>
        <v>0</v>
      </c>
      <c r="G414" s="108">
        <f t="shared" si="146"/>
        <v>0</v>
      </c>
      <c r="H414" s="113">
        <f t="shared" si="141"/>
        <v>0</v>
      </c>
      <c r="I414" s="107">
        <f t="shared" si="142"/>
        <v>0</v>
      </c>
      <c r="J414" s="110">
        <f t="shared" si="143"/>
        <v>390</v>
      </c>
      <c r="K414" s="111">
        <f t="shared" si="133"/>
        <v>1</v>
      </c>
      <c r="L414" s="116">
        <f t="shared" si="134"/>
        <v>12</v>
      </c>
      <c r="M414" s="108">
        <f t="shared" si="135"/>
        <v>0</v>
      </c>
      <c r="N414" s="113">
        <f t="shared" si="136"/>
        <v>0</v>
      </c>
      <c r="O414" s="113">
        <f t="shared" si="144"/>
        <v>0</v>
      </c>
      <c r="P414" s="108">
        <f t="shared" si="137"/>
        <v>0</v>
      </c>
      <c r="Q414" s="113">
        <f t="shared" si="137"/>
        <v>0</v>
      </c>
      <c r="R414" s="107">
        <f t="shared" si="147"/>
        <v>0</v>
      </c>
      <c r="S414" s="118" t="str">
        <f t="shared" si="145"/>
        <v/>
      </c>
      <c r="T414" s="252"/>
      <c r="U414" s="252"/>
      <c r="V414" s="252"/>
      <c r="W414" s="252"/>
      <c r="X414" s="252"/>
      <c r="Y414" s="252"/>
      <c r="Z414" s="252"/>
      <c r="AA414" s="252"/>
      <c r="AB414" s="252"/>
      <c r="AC414" s="252"/>
      <c r="AD414" s="252"/>
      <c r="AE414" s="252"/>
      <c r="AF414" s="252"/>
    </row>
    <row r="415" spans="1:32" s="119" customFormat="1" ht="13.5" customHeight="1" x14ac:dyDescent="0.3">
      <c r="A415" s="102">
        <f t="shared" si="138"/>
        <v>0</v>
      </c>
      <c r="B415" s="103">
        <f t="shared" si="139"/>
        <v>142628</v>
      </c>
      <c r="C415" s="104">
        <f t="shared" si="140"/>
        <v>390.50277777777779</v>
      </c>
      <c r="D415" s="105">
        <f t="shared" si="130"/>
        <v>390.49418206707736</v>
      </c>
      <c r="E415" s="106">
        <f t="shared" si="131"/>
        <v>0</v>
      </c>
      <c r="F415" s="107">
        <f t="shared" si="132"/>
        <v>0</v>
      </c>
      <c r="G415" s="108">
        <f t="shared" si="146"/>
        <v>0</v>
      </c>
      <c r="H415" s="113">
        <f t="shared" si="141"/>
        <v>0</v>
      </c>
      <c r="I415" s="107">
        <f t="shared" si="142"/>
        <v>0</v>
      </c>
      <c r="J415" s="110">
        <f t="shared" si="143"/>
        <v>391</v>
      </c>
      <c r="K415" s="111">
        <f t="shared" si="133"/>
        <v>1</v>
      </c>
      <c r="L415" s="116">
        <f t="shared" si="134"/>
        <v>12</v>
      </c>
      <c r="M415" s="108">
        <f t="shared" si="135"/>
        <v>0</v>
      </c>
      <c r="N415" s="113">
        <f t="shared" si="136"/>
        <v>0</v>
      </c>
      <c r="O415" s="113">
        <f t="shared" si="144"/>
        <v>0</v>
      </c>
      <c r="P415" s="108">
        <f t="shared" si="137"/>
        <v>0</v>
      </c>
      <c r="Q415" s="113">
        <f t="shared" si="137"/>
        <v>0</v>
      </c>
      <c r="R415" s="107">
        <f t="shared" si="147"/>
        <v>0</v>
      </c>
      <c r="S415" s="118" t="str">
        <f t="shared" si="145"/>
        <v/>
      </c>
      <c r="T415" s="252"/>
      <c r="U415" s="252"/>
      <c r="V415" s="252"/>
      <c r="W415" s="252"/>
      <c r="X415" s="252"/>
      <c r="Y415" s="252"/>
      <c r="Z415" s="252"/>
      <c r="AA415" s="252"/>
      <c r="AB415" s="252"/>
      <c r="AC415" s="252"/>
      <c r="AD415" s="252"/>
      <c r="AE415" s="252"/>
      <c r="AF415" s="252"/>
    </row>
    <row r="416" spans="1:32" s="119" customFormat="1" ht="13.5" customHeight="1" x14ac:dyDescent="0.3">
      <c r="A416" s="102">
        <f t="shared" si="138"/>
        <v>0</v>
      </c>
      <c r="B416" s="103">
        <f t="shared" si="139"/>
        <v>142993</v>
      </c>
      <c r="C416" s="104">
        <f t="shared" si="140"/>
        <v>391.50277777777779</v>
      </c>
      <c r="D416" s="105">
        <f t="shared" si="130"/>
        <v>391.49349760438054</v>
      </c>
      <c r="E416" s="106">
        <f t="shared" si="131"/>
        <v>0</v>
      </c>
      <c r="F416" s="107">
        <f t="shared" si="132"/>
        <v>0</v>
      </c>
      <c r="G416" s="108">
        <f t="shared" si="146"/>
        <v>0</v>
      </c>
      <c r="H416" s="113">
        <f t="shared" si="141"/>
        <v>0</v>
      </c>
      <c r="I416" s="107">
        <f t="shared" si="142"/>
        <v>0</v>
      </c>
      <c r="J416" s="110">
        <f t="shared" si="143"/>
        <v>392</v>
      </c>
      <c r="K416" s="111">
        <f t="shared" si="133"/>
        <v>1</v>
      </c>
      <c r="L416" s="116">
        <f t="shared" si="134"/>
        <v>12</v>
      </c>
      <c r="M416" s="108">
        <f t="shared" si="135"/>
        <v>0</v>
      </c>
      <c r="N416" s="113">
        <f t="shared" si="136"/>
        <v>0</v>
      </c>
      <c r="O416" s="113">
        <f t="shared" si="144"/>
        <v>0</v>
      </c>
      <c r="P416" s="108">
        <f t="shared" si="137"/>
        <v>0</v>
      </c>
      <c r="Q416" s="113">
        <f t="shared" si="137"/>
        <v>0</v>
      </c>
      <c r="R416" s="107">
        <f t="shared" si="147"/>
        <v>0</v>
      </c>
      <c r="S416" s="118" t="str">
        <f t="shared" si="145"/>
        <v/>
      </c>
      <c r="T416" s="252"/>
      <c r="U416" s="252"/>
      <c r="V416" s="252"/>
      <c r="W416" s="252"/>
      <c r="X416" s="252"/>
      <c r="Y416" s="252"/>
      <c r="Z416" s="252"/>
      <c r="AA416" s="252"/>
      <c r="AB416" s="252"/>
      <c r="AC416" s="252"/>
      <c r="AD416" s="252"/>
      <c r="AE416" s="252"/>
      <c r="AF416" s="252"/>
    </row>
    <row r="417" spans="1:32" s="119" customFormat="1" ht="13.5" customHeight="1" x14ac:dyDescent="0.3">
      <c r="A417" s="102">
        <f t="shared" si="138"/>
        <v>0</v>
      </c>
      <c r="B417" s="103">
        <f t="shared" si="139"/>
        <v>143359</v>
      </c>
      <c r="C417" s="104">
        <f t="shared" si="140"/>
        <v>392.50277777777779</v>
      </c>
      <c r="D417" s="105">
        <f t="shared" si="130"/>
        <v>392.4955509924709</v>
      </c>
      <c r="E417" s="106">
        <f t="shared" si="131"/>
        <v>0</v>
      </c>
      <c r="F417" s="107">
        <f t="shared" si="132"/>
        <v>0</v>
      </c>
      <c r="G417" s="108">
        <f t="shared" si="146"/>
        <v>0</v>
      </c>
      <c r="H417" s="113">
        <f t="shared" si="141"/>
        <v>0</v>
      </c>
      <c r="I417" s="107">
        <f t="shared" si="142"/>
        <v>0</v>
      </c>
      <c r="J417" s="110">
        <f t="shared" si="143"/>
        <v>393</v>
      </c>
      <c r="K417" s="111">
        <f t="shared" si="133"/>
        <v>1</v>
      </c>
      <c r="L417" s="116">
        <f t="shared" si="134"/>
        <v>12</v>
      </c>
      <c r="M417" s="108">
        <f t="shared" si="135"/>
        <v>0</v>
      </c>
      <c r="N417" s="113">
        <f t="shared" si="136"/>
        <v>0</v>
      </c>
      <c r="O417" s="113">
        <f t="shared" si="144"/>
        <v>0</v>
      </c>
      <c r="P417" s="108">
        <f t="shared" si="137"/>
        <v>0</v>
      </c>
      <c r="Q417" s="113">
        <f t="shared" si="137"/>
        <v>0</v>
      </c>
      <c r="R417" s="107">
        <f t="shared" si="147"/>
        <v>0</v>
      </c>
      <c r="S417" s="118" t="str">
        <f t="shared" si="145"/>
        <v/>
      </c>
      <c r="T417" s="252"/>
      <c r="U417" s="252"/>
      <c r="V417" s="252"/>
      <c r="W417" s="252"/>
      <c r="X417" s="252"/>
      <c r="Y417" s="252"/>
      <c r="Z417" s="252"/>
      <c r="AA417" s="252"/>
      <c r="AB417" s="252"/>
      <c r="AC417" s="252"/>
      <c r="AD417" s="252"/>
      <c r="AE417" s="252"/>
      <c r="AF417" s="252"/>
    </row>
    <row r="418" spans="1:32" s="119" customFormat="1" ht="13.5" customHeight="1" x14ac:dyDescent="0.3">
      <c r="A418" s="102">
        <f t="shared" si="138"/>
        <v>0</v>
      </c>
      <c r="B418" s="103">
        <f t="shared" si="139"/>
        <v>143724</v>
      </c>
      <c r="C418" s="104">
        <f t="shared" si="140"/>
        <v>393.50277777777779</v>
      </c>
      <c r="D418" s="105">
        <f t="shared" si="130"/>
        <v>393.49486652977413</v>
      </c>
      <c r="E418" s="106">
        <f t="shared" si="131"/>
        <v>0</v>
      </c>
      <c r="F418" s="107">
        <f t="shared" si="132"/>
        <v>0</v>
      </c>
      <c r="G418" s="108">
        <f t="shared" si="146"/>
        <v>0</v>
      </c>
      <c r="H418" s="113">
        <f t="shared" si="141"/>
        <v>0</v>
      </c>
      <c r="I418" s="107">
        <f t="shared" si="142"/>
        <v>0</v>
      </c>
      <c r="J418" s="110">
        <f t="shared" si="143"/>
        <v>394</v>
      </c>
      <c r="K418" s="111">
        <f t="shared" si="133"/>
        <v>1</v>
      </c>
      <c r="L418" s="116">
        <f t="shared" si="134"/>
        <v>12</v>
      </c>
      <c r="M418" s="108">
        <f t="shared" si="135"/>
        <v>0</v>
      </c>
      <c r="N418" s="113">
        <f t="shared" si="136"/>
        <v>0</v>
      </c>
      <c r="O418" s="113">
        <f t="shared" si="144"/>
        <v>0</v>
      </c>
      <c r="P418" s="108">
        <f t="shared" si="137"/>
        <v>0</v>
      </c>
      <c r="Q418" s="113">
        <f t="shared" si="137"/>
        <v>0</v>
      </c>
      <c r="R418" s="107">
        <f t="shared" si="147"/>
        <v>0</v>
      </c>
      <c r="S418" s="118" t="str">
        <f t="shared" si="145"/>
        <v/>
      </c>
      <c r="T418" s="252"/>
      <c r="U418" s="252"/>
      <c r="V418" s="252"/>
      <c r="W418" s="252"/>
      <c r="X418" s="252"/>
      <c r="Y418" s="252"/>
      <c r="Z418" s="252"/>
      <c r="AA418" s="252"/>
      <c r="AB418" s="252"/>
      <c r="AC418" s="252"/>
      <c r="AD418" s="252"/>
      <c r="AE418" s="252"/>
      <c r="AF418" s="252"/>
    </row>
    <row r="419" spans="1:32" s="119" customFormat="1" ht="13.5" customHeight="1" x14ac:dyDescent="0.3">
      <c r="A419" s="102">
        <f t="shared" si="138"/>
        <v>0</v>
      </c>
      <c r="B419" s="103">
        <f t="shared" si="139"/>
        <v>144089</v>
      </c>
      <c r="C419" s="104">
        <f t="shared" si="140"/>
        <v>394.50277777777779</v>
      </c>
      <c r="D419" s="105">
        <f t="shared" si="130"/>
        <v>394.49418206707736</v>
      </c>
      <c r="E419" s="106">
        <f t="shared" si="131"/>
        <v>0</v>
      </c>
      <c r="F419" s="107">
        <f t="shared" si="132"/>
        <v>0</v>
      </c>
      <c r="G419" s="108">
        <f t="shared" si="146"/>
        <v>0</v>
      </c>
      <c r="H419" s="113">
        <f t="shared" si="141"/>
        <v>0</v>
      </c>
      <c r="I419" s="107">
        <f t="shared" si="142"/>
        <v>0</v>
      </c>
      <c r="J419" s="110">
        <f t="shared" si="143"/>
        <v>395</v>
      </c>
      <c r="K419" s="111">
        <f t="shared" si="133"/>
        <v>1</v>
      </c>
      <c r="L419" s="116">
        <f t="shared" si="134"/>
        <v>12</v>
      </c>
      <c r="M419" s="108">
        <f t="shared" si="135"/>
        <v>0</v>
      </c>
      <c r="N419" s="113">
        <f t="shared" si="136"/>
        <v>0</v>
      </c>
      <c r="O419" s="113">
        <f t="shared" si="144"/>
        <v>0</v>
      </c>
      <c r="P419" s="108">
        <f t="shared" si="137"/>
        <v>0</v>
      </c>
      <c r="Q419" s="113">
        <f t="shared" si="137"/>
        <v>0</v>
      </c>
      <c r="R419" s="107">
        <f t="shared" si="147"/>
        <v>0</v>
      </c>
      <c r="S419" s="118" t="str">
        <f t="shared" si="145"/>
        <v/>
      </c>
      <c r="T419" s="252"/>
      <c r="U419" s="252"/>
      <c r="V419" s="252"/>
      <c r="W419" s="252"/>
      <c r="X419" s="252"/>
      <c r="Y419" s="252"/>
      <c r="Z419" s="252"/>
      <c r="AA419" s="252"/>
      <c r="AB419" s="252"/>
      <c r="AC419" s="252"/>
      <c r="AD419" s="252"/>
      <c r="AE419" s="252"/>
      <c r="AF419" s="252"/>
    </row>
    <row r="420" spans="1:32" s="119" customFormat="1" ht="13.5" customHeight="1" x14ac:dyDescent="0.3">
      <c r="A420" s="102">
        <f t="shared" si="138"/>
        <v>0</v>
      </c>
      <c r="B420" s="103">
        <f t="shared" si="139"/>
        <v>144454</v>
      </c>
      <c r="C420" s="104">
        <f t="shared" si="140"/>
        <v>395.50277777777779</v>
      </c>
      <c r="D420" s="105">
        <f t="shared" si="130"/>
        <v>395.49349760438054</v>
      </c>
      <c r="E420" s="106">
        <f t="shared" si="131"/>
        <v>0</v>
      </c>
      <c r="F420" s="107">
        <f t="shared" si="132"/>
        <v>0</v>
      </c>
      <c r="G420" s="108">
        <f t="shared" si="146"/>
        <v>0</v>
      </c>
      <c r="H420" s="113">
        <f t="shared" si="141"/>
        <v>0</v>
      </c>
      <c r="I420" s="107">
        <f t="shared" si="142"/>
        <v>0</v>
      </c>
      <c r="J420" s="110">
        <f t="shared" si="143"/>
        <v>396</v>
      </c>
      <c r="K420" s="111">
        <f t="shared" si="133"/>
        <v>1</v>
      </c>
      <c r="L420" s="116">
        <f t="shared" si="134"/>
        <v>12</v>
      </c>
      <c r="M420" s="108">
        <f t="shared" si="135"/>
        <v>0</v>
      </c>
      <c r="N420" s="113">
        <f t="shared" si="136"/>
        <v>0</v>
      </c>
      <c r="O420" s="113">
        <f t="shared" si="144"/>
        <v>0</v>
      </c>
      <c r="P420" s="108">
        <f t="shared" si="137"/>
        <v>0</v>
      </c>
      <c r="Q420" s="113">
        <f t="shared" si="137"/>
        <v>0</v>
      </c>
      <c r="R420" s="107">
        <f t="shared" si="147"/>
        <v>0</v>
      </c>
      <c r="S420" s="118" t="str">
        <f t="shared" si="145"/>
        <v/>
      </c>
      <c r="T420" s="252"/>
      <c r="U420" s="252"/>
      <c r="V420" s="252"/>
      <c r="W420" s="252"/>
      <c r="X420" s="252"/>
      <c r="Y420" s="252"/>
      <c r="Z420" s="252"/>
      <c r="AA420" s="252"/>
      <c r="AB420" s="252"/>
      <c r="AC420" s="252"/>
      <c r="AD420" s="252"/>
      <c r="AE420" s="252"/>
      <c r="AF420" s="252"/>
    </row>
    <row r="421" spans="1:32" s="119" customFormat="1" ht="13.5" customHeight="1" x14ac:dyDescent="0.3">
      <c r="A421" s="102">
        <f t="shared" si="138"/>
        <v>0</v>
      </c>
      <c r="B421" s="103">
        <f t="shared" si="139"/>
        <v>144820</v>
      </c>
      <c r="C421" s="104">
        <f t="shared" si="140"/>
        <v>396.50277777777779</v>
      </c>
      <c r="D421" s="105">
        <f t="shared" si="130"/>
        <v>396.4955509924709</v>
      </c>
      <c r="E421" s="106">
        <f t="shared" si="131"/>
        <v>0</v>
      </c>
      <c r="F421" s="107">
        <f t="shared" si="132"/>
        <v>0</v>
      </c>
      <c r="G421" s="108">
        <f t="shared" si="146"/>
        <v>0</v>
      </c>
      <c r="H421" s="113">
        <f t="shared" si="141"/>
        <v>0</v>
      </c>
      <c r="I421" s="107">
        <f t="shared" si="142"/>
        <v>0</v>
      </c>
      <c r="J421" s="110">
        <f t="shared" si="143"/>
        <v>397</v>
      </c>
      <c r="K421" s="111">
        <f t="shared" si="133"/>
        <v>1</v>
      </c>
      <c r="L421" s="116">
        <f t="shared" si="134"/>
        <v>12</v>
      </c>
      <c r="M421" s="108">
        <f t="shared" si="135"/>
        <v>0</v>
      </c>
      <c r="N421" s="113">
        <f t="shared" si="136"/>
        <v>0</v>
      </c>
      <c r="O421" s="113">
        <f t="shared" si="144"/>
        <v>0</v>
      </c>
      <c r="P421" s="108">
        <f t="shared" si="137"/>
        <v>0</v>
      </c>
      <c r="Q421" s="113">
        <f t="shared" si="137"/>
        <v>0</v>
      </c>
      <c r="R421" s="107">
        <f t="shared" si="147"/>
        <v>0</v>
      </c>
      <c r="S421" s="118" t="str">
        <f t="shared" si="145"/>
        <v/>
      </c>
      <c r="T421" s="252"/>
      <c r="U421" s="252"/>
      <c r="V421" s="252"/>
      <c r="W421" s="252"/>
      <c r="X421" s="252"/>
      <c r="Y421" s="252"/>
      <c r="Z421" s="252"/>
      <c r="AA421" s="252"/>
      <c r="AB421" s="252"/>
      <c r="AC421" s="252"/>
      <c r="AD421" s="252"/>
      <c r="AE421" s="252"/>
      <c r="AF421" s="252"/>
    </row>
    <row r="422" spans="1:32" s="119" customFormat="1" ht="13.5" customHeight="1" x14ac:dyDescent="0.3">
      <c r="A422" s="102">
        <f t="shared" si="138"/>
        <v>0</v>
      </c>
      <c r="B422" s="103">
        <f t="shared" si="139"/>
        <v>145185</v>
      </c>
      <c r="C422" s="104">
        <f t="shared" si="140"/>
        <v>397.50277777777779</v>
      </c>
      <c r="D422" s="105">
        <f t="shared" si="130"/>
        <v>397.49486652977413</v>
      </c>
      <c r="E422" s="106">
        <f t="shared" si="131"/>
        <v>0</v>
      </c>
      <c r="F422" s="107">
        <f t="shared" si="132"/>
        <v>0</v>
      </c>
      <c r="G422" s="108">
        <f t="shared" si="146"/>
        <v>0</v>
      </c>
      <c r="H422" s="113">
        <f t="shared" si="141"/>
        <v>0</v>
      </c>
      <c r="I422" s="107">
        <f t="shared" si="142"/>
        <v>0</v>
      </c>
      <c r="J422" s="110">
        <f t="shared" si="143"/>
        <v>398</v>
      </c>
      <c r="K422" s="111">
        <f t="shared" si="133"/>
        <v>1</v>
      </c>
      <c r="L422" s="116">
        <f t="shared" si="134"/>
        <v>12</v>
      </c>
      <c r="M422" s="108">
        <f t="shared" si="135"/>
        <v>0</v>
      </c>
      <c r="N422" s="113">
        <f t="shared" si="136"/>
        <v>0</v>
      </c>
      <c r="O422" s="113">
        <f t="shared" si="144"/>
        <v>0</v>
      </c>
      <c r="P422" s="108">
        <f t="shared" si="137"/>
        <v>0</v>
      </c>
      <c r="Q422" s="113">
        <f t="shared" si="137"/>
        <v>0</v>
      </c>
      <c r="R422" s="107">
        <f t="shared" si="147"/>
        <v>0</v>
      </c>
      <c r="S422" s="118" t="str">
        <f t="shared" si="145"/>
        <v/>
      </c>
      <c r="T422" s="252"/>
      <c r="U422" s="252"/>
      <c r="V422" s="252"/>
      <c r="W422" s="252"/>
      <c r="X422" s="252"/>
      <c r="Y422" s="252"/>
      <c r="Z422" s="252"/>
      <c r="AA422" s="252"/>
      <c r="AB422" s="252"/>
      <c r="AC422" s="252"/>
      <c r="AD422" s="252"/>
      <c r="AE422" s="252"/>
      <c r="AF422" s="252"/>
    </row>
    <row r="423" spans="1:32" s="119" customFormat="1" ht="13.5" customHeight="1" x14ac:dyDescent="0.3">
      <c r="A423" s="102">
        <f t="shared" si="138"/>
        <v>0</v>
      </c>
      <c r="B423" s="103">
        <f t="shared" si="139"/>
        <v>145550</v>
      </c>
      <c r="C423" s="104">
        <f t="shared" si="140"/>
        <v>398.50277777777779</v>
      </c>
      <c r="D423" s="105">
        <f t="shared" si="130"/>
        <v>398.49418206707736</v>
      </c>
      <c r="E423" s="106">
        <f t="shared" si="131"/>
        <v>0</v>
      </c>
      <c r="F423" s="107">
        <f t="shared" si="132"/>
        <v>0</v>
      </c>
      <c r="G423" s="108">
        <f t="shared" si="146"/>
        <v>0</v>
      </c>
      <c r="H423" s="113">
        <f t="shared" si="141"/>
        <v>0</v>
      </c>
      <c r="I423" s="107">
        <f t="shared" si="142"/>
        <v>0</v>
      </c>
      <c r="J423" s="110">
        <f t="shared" si="143"/>
        <v>399</v>
      </c>
      <c r="K423" s="111">
        <f t="shared" si="133"/>
        <v>1</v>
      </c>
      <c r="L423" s="116">
        <f t="shared" si="134"/>
        <v>12</v>
      </c>
      <c r="M423" s="108">
        <f t="shared" si="135"/>
        <v>0</v>
      </c>
      <c r="N423" s="113">
        <f t="shared" si="136"/>
        <v>0</v>
      </c>
      <c r="O423" s="113">
        <f t="shared" si="144"/>
        <v>0</v>
      </c>
      <c r="P423" s="108">
        <f t="shared" si="137"/>
        <v>0</v>
      </c>
      <c r="Q423" s="113">
        <f t="shared" si="137"/>
        <v>0</v>
      </c>
      <c r="R423" s="107">
        <f t="shared" si="147"/>
        <v>0</v>
      </c>
      <c r="S423" s="118" t="str">
        <f t="shared" si="145"/>
        <v/>
      </c>
      <c r="T423" s="252"/>
      <c r="U423" s="252"/>
      <c r="V423" s="252"/>
      <c r="W423" s="252"/>
      <c r="X423" s="252"/>
      <c r="Y423" s="252"/>
      <c r="Z423" s="252"/>
      <c r="AA423" s="252"/>
      <c r="AB423" s="252"/>
      <c r="AC423" s="252"/>
      <c r="AD423" s="252"/>
      <c r="AE423" s="252"/>
      <c r="AF423" s="252"/>
    </row>
    <row r="424" spans="1:32" s="119" customFormat="1" ht="13.5" customHeight="1" x14ac:dyDescent="0.3">
      <c r="A424" s="102">
        <f t="shared" si="138"/>
        <v>0</v>
      </c>
      <c r="B424" s="103">
        <f t="shared" si="139"/>
        <v>145915</v>
      </c>
      <c r="C424" s="104">
        <f t="shared" si="140"/>
        <v>399.50277777777779</v>
      </c>
      <c r="D424" s="105">
        <f t="shared" si="130"/>
        <v>399.49349760438054</v>
      </c>
      <c r="E424" s="106">
        <f t="shared" si="131"/>
        <v>0</v>
      </c>
      <c r="F424" s="107">
        <f t="shared" si="132"/>
        <v>0</v>
      </c>
      <c r="G424" s="108">
        <f t="shared" si="146"/>
        <v>0</v>
      </c>
      <c r="H424" s="113">
        <f t="shared" si="141"/>
        <v>0</v>
      </c>
      <c r="I424" s="107">
        <f t="shared" si="142"/>
        <v>0</v>
      </c>
      <c r="J424" s="110">
        <f t="shared" si="143"/>
        <v>400</v>
      </c>
      <c r="K424" s="111">
        <f t="shared" si="133"/>
        <v>1</v>
      </c>
      <c r="L424" s="116">
        <f t="shared" si="134"/>
        <v>12</v>
      </c>
      <c r="M424" s="108">
        <f t="shared" si="135"/>
        <v>0</v>
      </c>
      <c r="N424" s="113">
        <f t="shared" si="136"/>
        <v>0</v>
      </c>
      <c r="O424" s="113">
        <f t="shared" si="144"/>
        <v>0</v>
      </c>
      <c r="P424" s="108">
        <f t="shared" si="137"/>
        <v>0</v>
      </c>
      <c r="Q424" s="113">
        <f t="shared" si="137"/>
        <v>0</v>
      </c>
      <c r="R424" s="107">
        <f t="shared" si="147"/>
        <v>0</v>
      </c>
      <c r="S424" s="118" t="str">
        <f t="shared" si="145"/>
        <v/>
      </c>
      <c r="T424" s="252"/>
      <c r="U424" s="252"/>
      <c r="V424" s="252"/>
      <c r="W424" s="252"/>
      <c r="X424" s="252"/>
      <c r="Y424" s="252"/>
      <c r="Z424" s="252"/>
      <c r="AA424" s="252"/>
      <c r="AB424" s="252"/>
      <c r="AC424" s="252"/>
      <c r="AD424" s="252"/>
      <c r="AE424" s="252"/>
      <c r="AF424" s="252"/>
    </row>
    <row r="425" spans="1:32" s="119" customFormat="1" ht="13.5" customHeight="1" x14ac:dyDescent="0.3">
      <c r="A425" s="102">
        <f t="shared" si="138"/>
        <v>0</v>
      </c>
      <c r="B425" s="103">
        <f t="shared" si="139"/>
        <v>146280</v>
      </c>
      <c r="C425" s="104">
        <f t="shared" si="140"/>
        <v>400.50277777777779</v>
      </c>
      <c r="D425" s="105">
        <f t="shared" si="130"/>
        <v>400.49281314168377</v>
      </c>
      <c r="E425" s="106">
        <f t="shared" si="131"/>
        <v>0</v>
      </c>
      <c r="F425" s="107">
        <f t="shared" si="132"/>
        <v>0</v>
      </c>
      <c r="G425" s="108">
        <f t="shared" si="146"/>
        <v>0</v>
      </c>
      <c r="H425" s="113">
        <f t="shared" si="141"/>
        <v>0</v>
      </c>
      <c r="I425" s="107">
        <f t="shared" si="142"/>
        <v>0</v>
      </c>
      <c r="J425" s="110">
        <f t="shared" si="143"/>
        <v>401</v>
      </c>
      <c r="K425" s="111">
        <f t="shared" si="133"/>
        <v>1</v>
      </c>
      <c r="L425" s="116">
        <f t="shared" si="134"/>
        <v>12</v>
      </c>
      <c r="M425" s="108">
        <f t="shared" si="135"/>
        <v>0</v>
      </c>
      <c r="N425" s="113">
        <f t="shared" si="136"/>
        <v>0</v>
      </c>
      <c r="O425" s="113">
        <f t="shared" si="144"/>
        <v>0</v>
      </c>
      <c r="P425" s="108">
        <f t="shared" si="137"/>
        <v>0</v>
      </c>
      <c r="Q425" s="113">
        <f t="shared" si="137"/>
        <v>0</v>
      </c>
      <c r="R425" s="107">
        <f t="shared" si="147"/>
        <v>0</v>
      </c>
      <c r="S425" s="118" t="str">
        <f t="shared" si="145"/>
        <v/>
      </c>
      <c r="T425" s="252"/>
      <c r="U425" s="252"/>
      <c r="V425" s="252"/>
      <c r="W425" s="252"/>
      <c r="X425" s="252"/>
      <c r="Y425" s="252"/>
      <c r="Z425" s="252"/>
      <c r="AA425" s="252"/>
      <c r="AB425" s="252"/>
      <c r="AC425" s="252"/>
      <c r="AD425" s="252"/>
      <c r="AE425" s="252"/>
      <c r="AF425" s="252"/>
    </row>
    <row r="426" spans="1:32" s="119" customFormat="1" ht="13.5" customHeight="1" x14ac:dyDescent="0.3">
      <c r="A426" s="102">
        <f t="shared" si="138"/>
        <v>0</v>
      </c>
      <c r="B426" s="103">
        <f t="shared" si="139"/>
        <v>146645</v>
      </c>
      <c r="C426" s="104">
        <f t="shared" si="140"/>
        <v>401.50277777777779</v>
      </c>
      <c r="D426" s="105">
        <f t="shared" si="130"/>
        <v>401.492128678987</v>
      </c>
      <c r="E426" s="106">
        <f t="shared" si="131"/>
        <v>0</v>
      </c>
      <c r="F426" s="107">
        <f t="shared" si="132"/>
        <v>0</v>
      </c>
      <c r="G426" s="108">
        <f t="shared" si="146"/>
        <v>0</v>
      </c>
      <c r="H426" s="113">
        <f t="shared" si="141"/>
        <v>0</v>
      </c>
      <c r="I426" s="107">
        <f t="shared" si="142"/>
        <v>0</v>
      </c>
      <c r="J426" s="110">
        <f t="shared" si="143"/>
        <v>402</v>
      </c>
      <c r="K426" s="111">
        <f t="shared" si="133"/>
        <v>1</v>
      </c>
      <c r="L426" s="116">
        <f t="shared" si="134"/>
        <v>12</v>
      </c>
      <c r="M426" s="108">
        <f t="shared" si="135"/>
        <v>0</v>
      </c>
      <c r="N426" s="113">
        <f t="shared" si="136"/>
        <v>0</v>
      </c>
      <c r="O426" s="113">
        <f t="shared" si="144"/>
        <v>0</v>
      </c>
      <c r="P426" s="108">
        <f t="shared" ref="P426:Q441" si="148">M426+P425</f>
        <v>0</v>
      </c>
      <c r="Q426" s="113">
        <f t="shared" si="148"/>
        <v>0</v>
      </c>
      <c r="R426" s="107">
        <f t="shared" si="147"/>
        <v>0</v>
      </c>
      <c r="S426" s="118" t="str">
        <f t="shared" si="145"/>
        <v/>
      </c>
      <c r="T426" s="252"/>
      <c r="U426" s="252"/>
      <c r="V426" s="252"/>
      <c r="W426" s="252"/>
      <c r="X426" s="252"/>
      <c r="Y426" s="252"/>
      <c r="Z426" s="252"/>
      <c r="AA426" s="252"/>
      <c r="AB426" s="252"/>
      <c r="AC426" s="252"/>
      <c r="AD426" s="252"/>
      <c r="AE426" s="252"/>
      <c r="AF426" s="252"/>
    </row>
    <row r="427" spans="1:32" s="119" customFormat="1" ht="13.5" customHeight="1" x14ac:dyDescent="0.3">
      <c r="A427" s="102">
        <f t="shared" si="138"/>
        <v>0</v>
      </c>
      <c r="B427" s="103">
        <f t="shared" si="139"/>
        <v>147010</v>
      </c>
      <c r="C427" s="104">
        <f t="shared" si="140"/>
        <v>402.50277777777779</v>
      </c>
      <c r="D427" s="105">
        <f t="shared" si="130"/>
        <v>402.49144421629023</v>
      </c>
      <c r="E427" s="106">
        <f t="shared" si="131"/>
        <v>0</v>
      </c>
      <c r="F427" s="107">
        <f t="shared" si="132"/>
        <v>0</v>
      </c>
      <c r="G427" s="108">
        <f t="shared" si="146"/>
        <v>0</v>
      </c>
      <c r="H427" s="113">
        <f t="shared" si="141"/>
        <v>0</v>
      </c>
      <c r="I427" s="107">
        <f t="shared" si="142"/>
        <v>0</v>
      </c>
      <c r="J427" s="110">
        <f t="shared" si="143"/>
        <v>403</v>
      </c>
      <c r="K427" s="111">
        <f t="shared" si="133"/>
        <v>1</v>
      </c>
      <c r="L427" s="116">
        <f t="shared" si="134"/>
        <v>12</v>
      </c>
      <c r="M427" s="108">
        <f t="shared" si="135"/>
        <v>0</v>
      </c>
      <c r="N427" s="113">
        <f t="shared" si="136"/>
        <v>0</v>
      </c>
      <c r="O427" s="113">
        <f t="shared" si="144"/>
        <v>0</v>
      </c>
      <c r="P427" s="108">
        <f t="shared" si="148"/>
        <v>0</v>
      </c>
      <c r="Q427" s="113">
        <f t="shared" si="148"/>
        <v>0</v>
      </c>
      <c r="R427" s="107">
        <f t="shared" si="147"/>
        <v>0</v>
      </c>
      <c r="S427" s="118" t="str">
        <f t="shared" si="145"/>
        <v/>
      </c>
      <c r="T427" s="252"/>
      <c r="U427" s="252"/>
      <c r="V427" s="252"/>
      <c r="W427" s="252"/>
      <c r="X427" s="252"/>
      <c r="Y427" s="252"/>
      <c r="Z427" s="252"/>
      <c r="AA427" s="252"/>
      <c r="AB427" s="252"/>
      <c r="AC427" s="252"/>
      <c r="AD427" s="252"/>
      <c r="AE427" s="252"/>
      <c r="AF427" s="252"/>
    </row>
    <row r="428" spans="1:32" s="119" customFormat="1" ht="13.5" customHeight="1" x14ac:dyDescent="0.3">
      <c r="A428" s="102">
        <f t="shared" si="138"/>
        <v>0</v>
      </c>
      <c r="B428" s="103">
        <f t="shared" si="139"/>
        <v>147375</v>
      </c>
      <c r="C428" s="104">
        <f t="shared" si="140"/>
        <v>403.50277777777779</v>
      </c>
      <c r="D428" s="105">
        <f t="shared" si="130"/>
        <v>403.49075975359341</v>
      </c>
      <c r="E428" s="106">
        <f t="shared" si="131"/>
        <v>0</v>
      </c>
      <c r="F428" s="107">
        <f t="shared" si="132"/>
        <v>0</v>
      </c>
      <c r="G428" s="108">
        <f t="shared" si="146"/>
        <v>0</v>
      </c>
      <c r="H428" s="113">
        <f t="shared" si="141"/>
        <v>0</v>
      </c>
      <c r="I428" s="107">
        <f t="shared" si="142"/>
        <v>0</v>
      </c>
      <c r="J428" s="110">
        <f t="shared" si="143"/>
        <v>404</v>
      </c>
      <c r="K428" s="111">
        <f t="shared" si="133"/>
        <v>1</v>
      </c>
      <c r="L428" s="116">
        <f t="shared" si="134"/>
        <v>12</v>
      </c>
      <c r="M428" s="108">
        <f t="shared" si="135"/>
        <v>0</v>
      </c>
      <c r="N428" s="113">
        <f t="shared" si="136"/>
        <v>0</v>
      </c>
      <c r="O428" s="113">
        <f t="shared" si="144"/>
        <v>0</v>
      </c>
      <c r="P428" s="108">
        <f t="shared" si="148"/>
        <v>0</v>
      </c>
      <c r="Q428" s="113">
        <f t="shared" si="148"/>
        <v>0</v>
      </c>
      <c r="R428" s="107">
        <f t="shared" si="147"/>
        <v>0</v>
      </c>
      <c r="S428" s="118" t="str">
        <f t="shared" si="145"/>
        <v/>
      </c>
      <c r="T428" s="252"/>
      <c r="U428" s="252"/>
      <c r="V428" s="252"/>
      <c r="W428" s="252"/>
      <c r="X428" s="252"/>
      <c r="Y428" s="252"/>
      <c r="Z428" s="252"/>
      <c r="AA428" s="252"/>
      <c r="AB428" s="252"/>
      <c r="AC428" s="252"/>
      <c r="AD428" s="252"/>
      <c r="AE428" s="252"/>
      <c r="AF428" s="252"/>
    </row>
    <row r="429" spans="1:32" s="119" customFormat="1" ht="13.5" customHeight="1" x14ac:dyDescent="0.3">
      <c r="A429" s="102">
        <f t="shared" si="138"/>
        <v>0</v>
      </c>
      <c r="B429" s="103">
        <f t="shared" si="139"/>
        <v>147741</v>
      </c>
      <c r="C429" s="104">
        <f t="shared" si="140"/>
        <v>404.50277777777779</v>
      </c>
      <c r="D429" s="105">
        <f t="shared" si="130"/>
        <v>404.49281314168377</v>
      </c>
      <c r="E429" s="106">
        <f t="shared" si="131"/>
        <v>0</v>
      </c>
      <c r="F429" s="107">
        <f t="shared" si="132"/>
        <v>0</v>
      </c>
      <c r="G429" s="108">
        <f t="shared" si="146"/>
        <v>0</v>
      </c>
      <c r="H429" s="113">
        <f t="shared" si="141"/>
        <v>0</v>
      </c>
      <c r="I429" s="107">
        <f t="shared" si="142"/>
        <v>0</v>
      </c>
      <c r="J429" s="110">
        <f t="shared" si="143"/>
        <v>405</v>
      </c>
      <c r="K429" s="111">
        <f t="shared" si="133"/>
        <v>1</v>
      </c>
      <c r="L429" s="116">
        <f t="shared" si="134"/>
        <v>12</v>
      </c>
      <c r="M429" s="108">
        <f t="shared" si="135"/>
        <v>0</v>
      </c>
      <c r="N429" s="113">
        <f t="shared" si="136"/>
        <v>0</v>
      </c>
      <c r="O429" s="113">
        <f t="shared" si="144"/>
        <v>0</v>
      </c>
      <c r="P429" s="108">
        <f t="shared" si="148"/>
        <v>0</v>
      </c>
      <c r="Q429" s="113">
        <f t="shared" si="148"/>
        <v>0</v>
      </c>
      <c r="R429" s="107">
        <f t="shared" si="147"/>
        <v>0</v>
      </c>
      <c r="S429" s="118" t="str">
        <f t="shared" si="145"/>
        <v/>
      </c>
      <c r="T429" s="252"/>
      <c r="U429" s="252"/>
      <c r="V429" s="252"/>
      <c r="W429" s="252"/>
      <c r="X429" s="252"/>
      <c r="Y429" s="252"/>
      <c r="Z429" s="252"/>
      <c r="AA429" s="252"/>
      <c r="AB429" s="252"/>
      <c r="AC429" s="252"/>
      <c r="AD429" s="252"/>
      <c r="AE429" s="252"/>
      <c r="AF429" s="252"/>
    </row>
    <row r="430" spans="1:32" s="119" customFormat="1" ht="13.5" customHeight="1" x14ac:dyDescent="0.3">
      <c r="A430" s="102">
        <f t="shared" si="138"/>
        <v>0</v>
      </c>
      <c r="B430" s="103">
        <f t="shared" si="139"/>
        <v>148106</v>
      </c>
      <c r="C430" s="104">
        <f t="shared" si="140"/>
        <v>405.50277777777779</v>
      </c>
      <c r="D430" s="105">
        <f t="shared" si="130"/>
        <v>405.492128678987</v>
      </c>
      <c r="E430" s="106">
        <f t="shared" si="131"/>
        <v>0</v>
      </c>
      <c r="F430" s="107">
        <f t="shared" si="132"/>
        <v>0</v>
      </c>
      <c r="G430" s="108">
        <f t="shared" si="146"/>
        <v>0</v>
      </c>
      <c r="H430" s="113">
        <f t="shared" si="141"/>
        <v>0</v>
      </c>
      <c r="I430" s="107">
        <f t="shared" si="142"/>
        <v>0</v>
      </c>
      <c r="J430" s="110">
        <f t="shared" si="143"/>
        <v>406</v>
      </c>
      <c r="K430" s="111">
        <f t="shared" si="133"/>
        <v>1</v>
      </c>
      <c r="L430" s="116">
        <f t="shared" si="134"/>
        <v>12</v>
      </c>
      <c r="M430" s="108">
        <f t="shared" si="135"/>
        <v>0</v>
      </c>
      <c r="N430" s="113">
        <f t="shared" si="136"/>
        <v>0</v>
      </c>
      <c r="O430" s="113">
        <f t="shared" si="144"/>
        <v>0</v>
      </c>
      <c r="P430" s="108">
        <f t="shared" si="148"/>
        <v>0</v>
      </c>
      <c r="Q430" s="113">
        <f t="shared" si="148"/>
        <v>0</v>
      </c>
      <c r="R430" s="107">
        <f t="shared" si="147"/>
        <v>0</v>
      </c>
      <c r="S430" s="118" t="str">
        <f t="shared" si="145"/>
        <v/>
      </c>
      <c r="T430" s="252"/>
      <c r="U430" s="252"/>
      <c r="V430" s="252"/>
      <c r="W430" s="252"/>
      <c r="X430" s="252"/>
      <c r="Y430" s="252"/>
      <c r="Z430" s="252"/>
      <c r="AA430" s="252"/>
      <c r="AB430" s="252"/>
      <c r="AC430" s="252"/>
      <c r="AD430" s="252"/>
      <c r="AE430" s="252"/>
      <c r="AF430" s="252"/>
    </row>
    <row r="431" spans="1:32" s="119" customFormat="1" ht="13.5" customHeight="1" x14ac:dyDescent="0.3">
      <c r="A431" s="102">
        <f t="shared" si="138"/>
        <v>0</v>
      </c>
      <c r="B431" s="103">
        <f t="shared" si="139"/>
        <v>148471</v>
      </c>
      <c r="C431" s="104">
        <f t="shared" si="140"/>
        <v>406.50277777777779</v>
      </c>
      <c r="D431" s="105">
        <f t="shared" si="130"/>
        <v>406.49144421629023</v>
      </c>
      <c r="E431" s="106">
        <f t="shared" si="131"/>
        <v>0</v>
      </c>
      <c r="F431" s="107">
        <f t="shared" si="132"/>
        <v>0</v>
      </c>
      <c r="G431" s="108">
        <f t="shared" si="146"/>
        <v>0</v>
      </c>
      <c r="H431" s="113">
        <f t="shared" si="141"/>
        <v>0</v>
      </c>
      <c r="I431" s="107">
        <f t="shared" si="142"/>
        <v>0</v>
      </c>
      <c r="J431" s="110">
        <f t="shared" si="143"/>
        <v>407</v>
      </c>
      <c r="K431" s="111">
        <f t="shared" si="133"/>
        <v>1</v>
      </c>
      <c r="L431" s="116">
        <f t="shared" si="134"/>
        <v>12</v>
      </c>
      <c r="M431" s="108">
        <f t="shared" si="135"/>
        <v>0</v>
      </c>
      <c r="N431" s="113">
        <f t="shared" si="136"/>
        <v>0</v>
      </c>
      <c r="O431" s="113">
        <f t="shared" si="144"/>
        <v>0</v>
      </c>
      <c r="P431" s="108">
        <f t="shared" si="148"/>
        <v>0</v>
      </c>
      <c r="Q431" s="113">
        <f t="shared" si="148"/>
        <v>0</v>
      </c>
      <c r="R431" s="107">
        <f t="shared" si="147"/>
        <v>0</v>
      </c>
      <c r="S431" s="118" t="str">
        <f t="shared" si="145"/>
        <v/>
      </c>
      <c r="T431" s="252"/>
      <c r="U431" s="252"/>
      <c r="V431" s="252"/>
      <c r="W431" s="252"/>
      <c r="X431" s="252"/>
      <c r="Y431" s="252"/>
      <c r="Z431" s="252"/>
      <c r="AA431" s="252"/>
      <c r="AB431" s="252"/>
      <c r="AC431" s="252"/>
      <c r="AD431" s="252"/>
      <c r="AE431" s="252"/>
      <c r="AF431" s="252"/>
    </row>
    <row r="432" spans="1:32" s="119" customFormat="1" ht="13.5" customHeight="1" x14ac:dyDescent="0.3">
      <c r="A432" s="102">
        <f t="shared" si="138"/>
        <v>0</v>
      </c>
      <c r="B432" s="103">
        <f t="shared" si="139"/>
        <v>148836</v>
      </c>
      <c r="C432" s="104">
        <f t="shared" si="140"/>
        <v>407.50277777777779</v>
      </c>
      <c r="D432" s="105">
        <f t="shared" si="130"/>
        <v>407.49075975359341</v>
      </c>
      <c r="E432" s="106">
        <f t="shared" si="131"/>
        <v>0</v>
      </c>
      <c r="F432" s="107">
        <f t="shared" si="132"/>
        <v>0</v>
      </c>
      <c r="G432" s="108">
        <f t="shared" si="146"/>
        <v>0</v>
      </c>
      <c r="H432" s="113">
        <f t="shared" si="141"/>
        <v>0</v>
      </c>
      <c r="I432" s="107">
        <f t="shared" si="142"/>
        <v>0</v>
      </c>
      <c r="J432" s="110">
        <f t="shared" si="143"/>
        <v>408</v>
      </c>
      <c r="K432" s="111">
        <f t="shared" si="133"/>
        <v>1</v>
      </c>
      <c r="L432" s="116">
        <f t="shared" si="134"/>
        <v>12</v>
      </c>
      <c r="M432" s="108">
        <f t="shared" si="135"/>
        <v>0</v>
      </c>
      <c r="N432" s="113">
        <f t="shared" si="136"/>
        <v>0</v>
      </c>
      <c r="O432" s="113">
        <f t="shared" si="144"/>
        <v>0</v>
      </c>
      <c r="P432" s="108">
        <f t="shared" si="148"/>
        <v>0</v>
      </c>
      <c r="Q432" s="113">
        <f t="shared" si="148"/>
        <v>0</v>
      </c>
      <c r="R432" s="107">
        <f t="shared" si="147"/>
        <v>0</v>
      </c>
      <c r="S432" s="118" t="str">
        <f t="shared" si="145"/>
        <v/>
      </c>
      <c r="T432" s="252"/>
      <c r="U432" s="252"/>
      <c r="V432" s="252"/>
      <c r="W432" s="252"/>
      <c r="X432" s="252"/>
      <c r="Y432" s="252"/>
      <c r="Z432" s="252"/>
      <c r="AA432" s="252"/>
      <c r="AB432" s="252"/>
      <c r="AC432" s="252"/>
      <c r="AD432" s="252"/>
      <c r="AE432" s="252"/>
      <c r="AF432" s="252"/>
    </row>
    <row r="433" spans="1:32" s="119" customFormat="1" ht="13.5" customHeight="1" x14ac:dyDescent="0.3">
      <c r="A433" s="102">
        <f t="shared" si="138"/>
        <v>0</v>
      </c>
      <c r="B433" s="103">
        <f t="shared" si="139"/>
        <v>149202</v>
      </c>
      <c r="C433" s="104">
        <f t="shared" si="140"/>
        <v>408.50277777777779</v>
      </c>
      <c r="D433" s="105">
        <f t="shared" si="130"/>
        <v>408.49281314168377</v>
      </c>
      <c r="E433" s="106">
        <f t="shared" si="131"/>
        <v>0</v>
      </c>
      <c r="F433" s="107">
        <f t="shared" si="132"/>
        <v>0</v>
      </c>
      <c r="G433" s="108">
        <f t="shared" si="146"/>
        <v>0</v>
      </c>
      <c r="H433" s="113">
        <f t="shared" si="141"/>
        <v>0</v>
      </c>
      <c r="I433" s="107">
        <f t="shared" si="142"/>
        <v>0</v>
      </c>
      <c r="J433" s="110">
        <f t="shared" si="143"/>
        <v>409</v>
      </c>
      <c r="K433" s="111">
        <f t="shared" si="133"/>
        <v>1</v>
      </c>
      <c r="L433" s="116">
        <f t="shared" si="134"/>
        <v>12</v>
      </c>
      <c r="M433" s="108">
        <f t="shared" si="135"/>
        <v>0</v>
      </c>
      <c r="N433" s="113">
        <f t="shared" si="136"/>
        <v>0</v>
      </c>
      <c r="O433" s="113">
        <f t="shared" si="144"/>
        <v>0</v>
      </c>
      <c r="P433" s="108">
        <f t="shared" si="148"/>
        <v>0</v>
      </c>
      <c r="Q433" s="113">
        <f t="shared" si="148"/>
        <v>0</v>
      </c>
      <c r="R433" s="107">
        <f t="shared" si="147"/>
        <v>0</v>
      </c>
      <c r="S433" s="118" t="str">
        <f t="shared" si="145"/>
        <v/>
      </c>
      <c r="T433" s="252"/>
      <c r="U433" s="252"/>
      <c r="V433" s="252"/>
      <c r="W433" s="252"/>
      <c r="X433" s="252"/>
      <c r="Y433" s="252"/>
      <c r="Z433" s="252"/>
      <c r="AA433" s="252"/>
      <c r="AB433" s="252"/>
      <c r="AC433" s="252"/>
      <c r="AD433" s="252"/>
      <c r="AE433" s="252"/>
      <c r="AF433" s="252"/>
    </row>
    <row r="434" spans="1:32" s="119" customFormat="1" ht="13.5" customHeight="1" x14ac:dyDescent="0.3">
      <c r="A434" s="102">
        <f t="shared" si="138"/>
        <v>0</v>
      </c>
      <c r="B434" s="103">
        <f t="shared" si="139"/>
        <v>149567</v>
      </c>
      <c r="C434" s="104">
        <f t="shared" si="140"/>
        <v>409.50277777777779</v>
      </c>
      <c r="D434" s="105">
        <f t="shared" si="130"/>
        <v>409.492128678987</v>
      </c>
      <c r="E434" s="106">
        <f t="shared" si="131"/>
        <v>0</v>
      </c>
      <c r="F434" s="107">
        <f t="shared" si="132"/>
        <v>0</v>
      </c>
      <c r="G434" s="108">
        <f t="shared" si="146"/>
        <v>0</v>
      </c>
      <c r="H434" s="113">
        <f t="shared" si="141"/>
        <v>0</v>
      </c>
      <c r="I434" s="107">
        <f t="shared" si="142"/>
        <v>0</v>
      </c>
      <c r="J434" s="110">
        <f t="shared" si="143"/>
        <v>410</v>
      </c>
      <c r="K434" s="111">
        <f t="shared" si="133"/>
        <v>1</v>
      </c>
      <c r="L434" s="116">
        <f t="shared" si="134"/>
        <v>12</v>
      </c>
      <c r="M434" s="108">
        <f t="shared" si="135"/>
        <v>0</v>
      </c>
      <c r="N434" s="113">
        <f t="shared" si="136"/>
        <v>0</v>
      </c>
      <c r="O434" s="113">
        <f t="shared" si="144"/>
        <v>0</v>
      </c>
      <c r="P434" s="108">
        <f t="shared" si="148"/>
        <v>0</v>
      </c>
      <c r="Q434" s="113">
        <f t="shared" si="148"/>
        <v>0</v>
      </c>
      <c r="R434" s="107">
        <f t="shared" si="147"/>
        <v>0</v>
      </c>
      <c r="S434" s="118" t="str">
        <f t="shared" si="145"/>
        <v/>
      </c>
      <c r="T434" s="252"/>
      <c r="U434" s="252"/>
      <c r="V434" s="252"/>
      <c r="W434" s="252"/>
      <c r="X434" s="252"/>
      <c r="Y434" s="252"/>
      <c r="Z434" s="252"/>
      <c r="AA434" s="252"/>
      <c r="AB434" s="252"/>
      <c r="AC434" s="252"/>
      <c r="AD434" s="252"/>
      <c r="AE434" s="252"/>
      <c r="AF434" s="252"/>
    </row>
    <row r="435" spans="1:32" s="119" customFormat="1" ht="13.5" customHeight="1" x14ac:dyDescent="0.3">
      <c r="A435" s="102">
        <f t="shared" si="138"/>
        <v>0</v>
      </c>
      <c r="B435" s="103">
        <f t="shared" si="139"/>
        <v>149932</v>
      </c>
      <c r="C435" s="104">
        <f t="shared" si="140"/>
        <v>410.50277777777779</v>
      </c>
      <c r="D435" s="105">
        <f t="shared" si="130"/>
        <v>410.49144421629023</v>
      </c>
      <c r="E435" s="106">
        <f t="shared" si="131"/>
        <v>0</v>
      </c>
      <c r="F435" s="107">
        <f t="shared" si="132"/>
        <v>0</v>
      </c>
      <c r="G435" s="108">
        <f t="shared" si="146"/>
        <v>0</v>
      </c>
      <c r="H435" s="113">
        <f t="shared" si="141"/>
        <v>0</v>
      </c>
      <c r="I435" s="107">
        <f t="shared" si="142"/>
        <v>0</v>
      </c>
      <c r="J435" s="110">
        <f t="shared" si="143"/>
        <v>411</v>
      </c>
      <c r="K435" s="111">
        <f t="shared" si="133"/>
        <v>1</v>
      </c>
      <c r="L435" s="116">
        <f t="shared" si="134"/>
        <v>12</v>
      </c>
      <c r="M435" s="108">
        <f t="shared" si="135"/>
        <v>0</v>
      </c>
      <c r="N435" s="113">
        <f t="shared" si="136"/>
        <v>0</v>
      </c>
      <c r="O435" s="113">
        <f t="shared" si="144"/>
        <v>0</v>
      </c>
      <c r="P435" s="108">
        <f t="shared" si="148"/>
        <v>0</v>
      </c>
      <c r="Q435" s="113">
        <f t="shared" si="148"/>
        <v>0</v>
      </c>
      <c r="R435" s="107">
        <f t="shared" si="147"/>
        <v>0</v>
      </c>
      <c r="S435" s="118" t="str">
        <f t="shared" si="145"/>
        <v/>
      </c>
      <c r="T435" s="252"/>
      <c r="U435" s="252"/>
      <c r="V435" s="252"/>
      <c r="W435" s="252"/>
      <c r="X435" s="252"/>
      <c r="Y435" s="252"/>
      <c r="Z435" s="252"/>
      <c r="AA435" s="252"/>
      <c r="AB435" s="252"/>
      <c r="AC435" s="252"/>
      <c r="AD435" s="252"/>
      <c r="AE435" s="252"/>
      <c r="AF435" s="252"/>
    </row>
    <row r="436" spans="1:32" s="119" customFormat="1" ht="13.5" customHeight="1" x14ac:dyDescent="0.3">
      <c r="A436" s="102">
        <f t="shared" si="138"/>
        <v>0</v>
      </c>
      <c r="B436" s="103">
        <f t="shared" si="139"/>
        <v>150297</v>
      </c>
      <c r="C436" s="104">
        <f t="shared" si="140"/>
        <v>411.50277777777779</v>
      </c>
      <c r="D436" s="105">
        <f t="shared" si="130"/>
        <v>411.49075975359341</v>
      </c>
      <c r="E436" s="106">
        <f t="shared" si="131"/>
        <v>0</v>
      </c>
      <c r="F436" s="107">
        <f t="shared" si="132"/>
        <v>0</v>
      </c>
      <c r="G436" s="108">
        <f t="shared" si="146"/>
        <v>0</v>
      </c>
      <c r="H436" s="113">
        <f t="shared" si="141"/>
        <v>0</v>
      </c>
      <c r="I436" s="107">
        <f t="shared" si="142"/>
        <v>0</v>
      </c>
      <c r="J436" s="110">
        <f t="shared" si="143"/>
        <v>412</v>
      </c>
      <c r="K436" s="111">
        <f t="shared" si="133"/>
        <v>1</v>
      </c>
      <c r="L436" s="116">
        <f t="shared" si="134"/>
        <v>12</v>
      </c>
      <c r="M436" s="108">
        <f t="shared" si="135"/>
        <v>0</v>
      </c>
      <c r="N436" s="113">
        <f t="shared" si="136"/>
        <v>0</v>
      </c>
      <c r="O436" s="113">
        <f t="shared" si="144"/>
        <v>0</v>
      </c>
      <c r="P436" s="108">
        <f t="shared" si="148"/>
        <v>0</v>
      </c>
      <c r="Q436" s="113">
        <f t="shared" si="148"/>
        <v>0</v>
      </c>
      <c r="R436" s="107">
        <f t="shared" si="147"/>
        <v>0</v>
      </c>
      <c r="S436" s="118" t="str">
        <f t="shared" si="145"/>
        <v/>
      </c>
      <c r="T436" s="252"/>
      <c r="U436" s="252"/>
      <c r="V436" s="252"/>
      <c r="W436" s="252"/>
      <c r="X436" s="252"/>
      <c r="Y436" s="252"/>
      <c r="Z436" s="252"/>
      <c r="AA436" s="252"/>
      <c r="AB436" s="252"/>
      <c r="AC436" s="252"/>
      <c r="AD436" s="252"/>
      <c r="AE436" s="252"/>
      <c r="AF436" s="252"/>
    </row>
    <row r="437" spans="1:32" s="119" customFormat="1" ht="13.5" customHeight="1" x14ac:dyDescent="0.3">
      <c r="A437" s="102">
        <f t="shared" si="138"/>
        <v>0</v>
      </c>
      <c r="B437" s="103">
        <f t="shared" si="139"/>
        <v>150663</v>
      </c>
      <c r="C437" s="104">
        <f t="shared" si="140"/>
        <v>412.50277777777779</v>
      </c>
      <c r="D437" s="105">
        <f t="shared" si="130"/>
        <v>412.49281314168377</v>
      </c>
      <c r="E437" s="106">
        <f t="shared" si="131"/>
        <v>0</v>
      </c>
      <c r="F437" s="107">
        <f t="shared" si="132"/>
        <v>0</v>
      </c>
      <c r="G437" s="108">
        <f t="shared" si="146"/>
        <v>0</v>
      </c>
      <c r="H437" s="113">
        <f t="shared" si="141"/>
        <v>0</v>
      </c>
      <c r="I437" s="107">
        <f t="shared" si="142"/>
        <v>0</v>
      </c>
      <c r="J437" s="110">
        <f t="shared" si="143"/>
        <v>413</v>
      </c>
      <c r="K437" s="111">
        <f t="shared" si="133"/>
        <v>1</v>
      </c>
      <c r="L437" s="116">
        <f t="shared" si="134"/>
        <v>12</v>
      </c>
      <c r="M437" s="108">
        <f t="shared" si="135"/>
        <v>0</v>
      </c>
      <c r="N437" s="113">
        <f t="shared" si="136"/>
        <v>0</v>
      </c>
      <c r="O437" s="113">
        <f t="shared" si="144"/>
        <v>0</v>
      </c>
      <c r="P437" s="108">
        <f t="shared" si="148"/>
        <v>0</v>
      </c>
      <c r="Q437" s="113">
        <f t="shared" si="148"/>
        <v>0</v>
      </c>
      <c r="R437" s="107">
        <f t="shared" si="147"/>
        <v>0</v>
      </c>
      <c r="S437" s="118" t="str">
        <f t="shared" si="145"/>
        <v/>
      </c>
      <c r="T437" s="252"/>
      <c r="U437" s="252"/>
      <c r="V437" s="252"/>
      <c r="W437" s="252"/>
      <c r="X437" s="252"/>
      <c r="Y437" s="252"/>
      <c r="Z437" s="252"/>
      <c r="AA437" s="252"/>
      <c r="AB437" s="252"/>
      <c r="AC437" s="252"/>
      <c r="AD437" s="252"/>
      <c r="AE437" s="252"/>
      <c r="AF437" s="252"/>
    </row>
    <row r="438" spans="1:32" s="119" customFormat="1" ht="13.5" customHeight="1" x14ac:dyDescent="0.3">
      <c r="A438" s="102">
        <f t="shared" si="138"/>
        <v>0</v>
      </c>
      <c r="B438" s="103">
        <f t="shared" si="139"/>
        <v>151028</v>
      </c>
      <c r="C438" s="104">
        <f t="shared" si="140"/>
        <v>413.50277777777779</v>
      </c>
      <c r="D438" s="105">
        <f t="shared" si="130"/>
        <v>413.492128678987</v>
      </c>
      <c r="E438" s="106">
        <f t="shared" si="131"/>
        <v>0</v>
      </c>
      <c r="F438" s="107">
        <f t="shared" si="132"/>
        <v>0</v>
      </c>
      <c r="G438" s="108">
        <f t="shared" si="146"/>
        <v>0</v>
      </c>
      <c r="H438" s="113">
        <f t="shared" si="141"/>
        <v>0</v>
      </c>
      <c r="I438" s="107">
        <f t="shared" si="142"/>
        <v>0</v>
      </c>
      <c r="J438" s="110">
        <f t="shared" si="143"/>
        <v>414</v>
      </c>
      <c r="K438" s="111">
        <f t="shared" si="133"/>
        <v>1</v>
      </c>
      <c r="L438" s="116">
        <f t="shared" si="134"/>
        <v>12</v>
      </c>
      <c r="M438" s="108">
        <f t="shared" si="135"/>
        <v>0</v>
      </c>
      <c r="N438" s="113">
        <f t="shared" si="136"/>
        <v>0</v>
      </c>
      <c r="O438" s="113">
        <f t="shared" si="144"/>
        <v>0</v>
      </c>
      <c r="P438" s="108">
        <f t="shared" si="148"/>
        <v>0</v>
      </c>
      <c r="Q438" s="113">
        <f t="shared" si="148"/>
        <v>0</v>
      </c>
      <c r="R438" s="107">
        <f t="shared" si="147"/>
        <v>0</v>
      </c>
      <c r="S438" s="118" t="str">
        <f t="shared" si="145"/>
        <v/>
      </c>
      <c r="T438" s="252"/>
      <c r="U438" s="252"/>
      <c r="V438" s="252"/>
      <c r="W438" s="252"/>
      <c r="X438" s="252"/>
      <c r="Y438" s="252"/>
      <c r="Z438" s="252"/>
      <c r="AA438" s="252"/>
      <c r="AB438" s="252"/>
      <c r="AC438" s="252"/>
      <c r="AD438" s="252"/>
      <c r="AE438" s="252"/>
      <c r="AF438" s="252"/>
    </row>
    <row r="439" spans="1:32" s="119" customFormat="1" ht="13.5" customHeight="1" x14ac:dyDescent="0.3">
      <c r="A439" s="102">
        <f t="shared" si="138"/>
        <v>0</v>
      </c>
      <c r="B439" s="103">
        <f t="shared" si="139"/>
        <v>151393</v>
      </c>
      <c r="C439" s="104">
        <f t="shared" si="140"/>
        <v>414.50277777777779</v>
      </c>
      <c r="D439" s="105">
        <f t="shared" si="130"/>
        <v>414.49144421629023</v>
      </c>
      <c r="E439" s="106">
        <f t="shared" si="131"/>
        <v>0</v>
      </c>
      <c r="F439" s="107">
        <f t="shared" si="132"/>
        <v>0</v>
      </c>
      <c r="G439" s="108">
        <f t="shared" si="146"/>
        <v>0</v>
      </c>
      <c r="H439" s="113">
        <f t="shared" si="141"/>
        <v>0</v>
      </c>
      <c r="I439" s="107">
        <f t="shared" si="142"/>
        <v>0</v>
      </c>
      <c r="J439" s="110">
        <f t="shared" si="143"/>
        <v>415</v>
      </c>
      <c r="K439" s="111">
        <f t="shared" si="133"/>
        <v>1</v>
      </c>
      <c r="L439" s="116">
        <f t="shared" si="134"/>
        <v>12</v>
      </c>
      <c r="M439" s="108">
        <f t="shared" si="135"/>
        <v>0</v>
      </c>
      <c r="N439" s="113">
        <f t="shared" si="136"/>
        <v>0</v>
      </c>
      <c r="O439" s="113">
        <f t="shared" si="144"/>
        <v>0</v>
      </c>
      <c r="P439" s="108">
        <f t="shared" si="148"/>
        <v>0</v>
      </c>
      <c r="Q439" s="113">
        <f t="shared" si="148"/>
        <v>0</v>
      </c>
      <c r="R439" s="107">
        <f t="shared" si="147"/>
        <v>0</v>
      </c>
      <c r="S439" s="118" t="str">
        <f t="shared" si="145"/>
        <v/>
      </c>
      <c r="T439" s="252"/>
      <c r="U439" s="252"/>
      <c r="V439" s="252"/>
      <c r="W439" s="252"/>
      <c r="X439" s="252"/>
      <c r="Y439" s="252"/>
      <c r="Z439" s="252"/>
      <c r="AA439" s="252"/>
      <c r="AB439" s="252"/>
      <c r="AC439" s="252"/>
      <c r="AD439" s="252"/>
      <c r="AE439" s="252"/>
      <c r="AF439" s="252"/>
    </row>
    <row r="440" spans="1:32" s="119" customFormat="1" ht="13.5" customHeight="1" x14ac:dyDescent="0.3">
      <c r="A440" s="102">
        <f t="shared" si="138"/>
        <v>0</v>
      </c>
      <c r="B440" s="103">
        <f t="shared" si="139"/>
        <v>151758</v>
      </c>
      <c r="C440" s="104">
        <f t="shared" si="140"/>
        <v>415.50277777777779</v>
      </c>
      <c r="D440" s="105">
        <f t="shared" si="130"/>
        <v>415.49075975359341</v>
      </c>
      <c r="E440" s="106">
        <f t="shared" si="131"/>
        <v>0</v>
      </c>
      <c r="F440" s="107">
        <f t="shared" si="132"/>
        <v>0</v>
      </c>
      <c r="G440" s="108">
        <f t="shared" si="146"/>
        <v>0</v>
      </c>
      <c r="H440" s="113">
        <f t="shared" si="141"/>
        <v>0</v>
      </c>
      <c r="I440" s="107">
        <f t="shared" si="142"/>
        <v>0</v>
      </c>
      <c r="J440" s="110">
        <f t="shared" si="143"/>
        <v>416</v>
      </c>
      <c r="K440" s="111">
        <f t="shared" si="133"/>
        <v>1</v>
      </c>
      <c r="L440" s="116">
        <f t="shared" si="134"/>
        <v>12</v>
      </c>
      <c r="M440" s="108">
        <f t="shared" si="135"/>
        <v>0</v>
      </c>
      <c r="N440" s="113">
        <f t="shared" si="136"/>
        <v>0</v>
      </c>
      <c r="O440" s="113">
        <f t="shared" si="144"/>
        <v>0</v>
      </c>
      <c r="P440" s="108">
        <f t="shared" si="148"/>
        <v>0</v>
      </c>
      <c r="Q440" s="113">
        <f t="shared" si="148"/>
        <v>0</v>
      </c>
      <c r="R440" s="107">
        <f t="shared" si="147"/>
        <v>0</v>
      </c>
      <c r="S440" s="118" t="str">
        <f t="shared" si="145"/>
        <v/>
      </c>
      <c r="T440" s="252"/>
      <c r="U440" s="252"/>
      <c r="V440" s="252"/>
      <c r="W440" s="252"/>
      <c r="X440" s="252"/>
      <c r="Y440" s="252"/>
      <c r="Z440" s="252"/>
      <c r="AA440" s="252"/>
      <c r="AB440" s="252"/>
      <c r="AC440" s="252"/>
      <c r="AD440" s="252"/>
      <c r="AE440" s="252"/>
      <c r="AF440" s="252"/>
    </row>
    <row r="441" spans="1:32" s="119" customFormat="1" ht="13.5" customHeight="1" x14ac:dyDescent="0.3">
      <c r="A441" s="102">
        <f t="shared" si="138"/>
        <v>0</v>
      </c>
      <c r="B441" s="103">
        <f t="shared" si="139"/>
        <v>152124</v>
      </c>
      <c r="C441" s="104">
        <f t="shared" si="140"/>
        <v>416.50277777777779</v>
      </c>
      <c r="D441" s="105">
        <f t="shared" si="130"/>
        <v>416.49281314168377</v>
      </c>
      <c r="E441" s="106">
        <f t="shared" si="131"/>
        <v>0</v>
      </c>
      <c r="F441" s="107">
        <f t="shared" si="132"/>
        <v>0</v>
      </c>
      <c r="G441" s="108">
        <f t="shared" si="146"/>
        <v>0</v>
      </c>
      <c r="H441" s="113">
        <f t="shared" si="141"/>
        <v>0</v>
      </c>
      <c r="I441" s="107">
        <f t="shared" si="142"/>
        <v>0</v>
      </c>
      <c r="J441" s="110">
        <f t="shared" si="143"/>
        <v>417</v>
      </c>
      <c r="K441" s="111">
        <f t="shared" si="133"/>
        <v>1</v>
      </c>
      <c r="L441" s="116">
        <f t="shared" si="134"/>
        <v>12</v>
      </c>
      <c r="M441" s="108">
        <f t="shared" si="135"/>
        <v>0</v>
      </c>
      <c r="N441" s="113">
        <f t="shared" si="136"/>
        <v>0</v>
      </c>
      <c r="O441" s="113">
        <f t="shared" si="144"/>
        <v>0</v>
      </c>
      <c r="P441" s="108">
        <f t="shared" si="148"/>
        <v>0</v>
      </c>
      <c r="Q441" s="113">
        <f t="shared" si="148"/>
        <v>0</v>
      </c>
      <c r="R441" s="107">
        <f t="shared" si="147"/>
        <v>0</v>
      </c>
      <c r="S441" s="118" t="str">
        <f t="shared" si="145"/>
        <v/>
      </c>
      <c r="T441" s="252"/>
      <c r="U441" s="252"/>
      <c r="V441" s="252"/>
      <c r="W441" s="252"/>
      <c r="X441" s="252"/>
      <c r="Y441" s="252"/>
      <c r="Z441" s="252"/>
      <c r="AA441" s="252"/>
      <c r="AB441" s="252"/>
      <c r="AC441" s="252"/>
      <c r="AD441" s="252"/>
      <c r="AE441" s="252"/>
      <c r="AF441" s="252"/>
    </row>
    <row r="442" spans="1:32" s="119" customFormat="1" ht="13.5" customHeight="1" x14ac:dyDescent="0.3">
      <c r="A442" s="102">
        <f t="shared" si="138"/>
        <v>0</v>
      </c>
      <c r="B442" s="103">
        <f t="shared" si="139"/>
        <v>152489</v>
      </c>
      <c r="C442" s="104">
        <f t="shared" si="140"/>
        <v>417.50277777777779</v>
      </c>
      <c r="D442" s="105">
        <f t="shared" si="130"/>
        <v>417.492128678987</v>
      </c>
      <c r="E442" s="106">
        <f t="shared" si="131"/>
        <v>0</v>
      </c>
      <c r="F442" s="107">
        <f t="shared" si="132"/>
        <v>0</v>
      </c>
      <c r="G442" s="108">
        <f t="shared" si="146"/>
        <v>0</v>
      </c>
      <c r="H442" s="113">
        <f t="shared" si="141"/>
        <v>0</v>
      </c>
      <c r="I442" s="107">
        <f t="shared" si="142"/>
        <v>0</v>
      </c>
      <c r="J442" s="110">
        <f t="shared" si="143"/>
        <v>418</v>
      </c>
      <c r="K442" s="111">
        <f t="shared" si="133"/>
        <v>1</v>
      </c>
      <c r="L442" s="116">
        <f t="shared" si="134"/>
        <v>12</v>
      </c>
      <c r="M442" s="108">
        <f t="shared" si="135"/>
        <v>0</v>
      </c>
      <c r="N442" s="113">
        <f t="shared" si="136"/>
        <v>0</v>
      </c>
      <c r="O442" s="113">
        <f t="shared" si="144"/>
        <v>0</v>
      </c>
      <c r="P442" s="108">
        <f t="shared" ref="P442:Q457" si="149">M442+P441</f>
        <v>0</v>
      </c>
      <c r="Q442" s="113">
        <f t="shared" si="149"/>
        <v>0</v>
      </c>
      <c r="R442" s="107">
        <f t="shared" si="147"/>
        <v>0</v>
      </c>
      <c r="S442" s="118" t="str">
        <f t="shared" si="145"/>
        <v/>
      </c>
      <c r="T442" s="252"/>
      <c r="U442" s="252"/>
      <c r="V442" s="252"/>
      <c r="W442" s="252"/>
      <c r="X442" s="252"/>
      <c r="Y442" s="252"/>
      <c r="Z442" s="252"/>
      <c r="AA442" s="252"/>
      <c r="AB442" s="252"/>
      <c r="AC442" s="252"/>
      <c r="AD442" s="252"/>
      <c r="AE442" s="252"/>
      <c r="AF442" s="252"/>
    </row>
    <row r="443" spans="1:32" s="119" customFormat="1" ht="13.5" customHeight="1" x14ac:dyDescent="0.3">
      <c r="A443" s="102">
        <f t="shared" si="138"/>
        <v>0</v>
      </c>
      <c r="B443" s="103">
        <f t="shared" si="139"/>
        <v>152854</v>
      </c>
      <c r="C443" s="104">
        <f t="shared" si="140"/>
        <v>418.50277777777779</v>
      </c>
      <c r="D443" s="105">
        <f t="shared" si="130"/>
        <v>418.49144421629023</v>
      </c>
      <c r="E443" s="106">
        <f t="shared" si="131"/>
        <v>0</v>
      </c>
      <c r="F443" s="107">
        <f t="shared" si="132"/>
        <v>0</v>
      </c>
      <c r="G443" s="108">
        <f t="shared" si="146"/>
        <v>0</v>
      </c>
      <c r="H443" s="113">
        <f t="shared" si="141"/>
        <v>0</v>
      </c>
      <c r="I443" s="107">
        <f t="shared" si="142"/>
        <v>0</v>
      </c>
      <c r="J443" s="110">
        <f t="shared" si="143"/>
        <v>419</v>
      </c>
      <c r="K443" s="111">
        <f t="shared" si="133"/>
        <v>1</v>
      </c>
      <c r="L443" s="116">
        <f t="shared" si="134"/>
        <v>12</v>
      </c>
      <c r="M443" s="108">
        <f t="shared" si="135"/>
        <v>0</v>
      </c>
      <c r="N443" s="113">
        <f t="shared" si="136"/>
        <v>0</v>
      </c>
      <c r="O443" s="113">
        <f t="shared" si="144"/>
        <v>0</v>
      </c>
      <c r="P443" s="108">
        <f t="shared" si="149"/>
        <v>0</v>
      </c>
      <c r="Q443" s="113">
        <f t="shared" si="149"/>
        <v>0</v>
      </c>
      <c r="R443" s="107">
        <f t="shared" si="147"/>
        <v>0</v>
      </c>
      <c r="S443" s="118" t="str">
        <f t="shared" si="145"/>
        <v/>
      </c>
      <c r="T443" s="252"/>
      <c r="U443" s="252"/>
      <c r="V443" s="252"/>
      <c r="W443" s="252"/>
      <c r="X443" s="252"/>
      <c r="Y443" s="252"/>
      <c r="Z443" s="252"/>
      <c r="AA443" s="252"/>
      <c r="AB443" s="252"/>
      <c r="AC443" s="252"/>
      <c r="AD443" s="252"/>
      <c r="AE443" s="252"/>
      <c r="AF443" s="252"/>
    </row>
    <row r="444" spans="1:32" s="119" customFormat="1" ht="13.5" customHeight="1" x14ac:dyDescent="0.3">
      <c r="A444" s="102">
        <f t="shared" si="138"/>
        <v>0</v>
      </c>
      <c r="B444" s="103">
        <f t="shared" si="139"/>
        <v>153219</v>
      </c>
      <c r="C444" s="104">
        <f t="shared" si="140"/>
        <v>419.50277777777779</v>
      </c>
      <c r="D444" s="105">
        <f t="shared" si="130"/>
        <v>419.49075975359341</v>
      </c>
      <c r="E444" s="106">
        <f t="shared" si="131"/>
        <v>0</v>
      </c>
      <c r="F444" s="107">
        <f t="shared" si="132"/>
        <v>0</v>
      </c>
      <c r="G444" s="108">
        <f t="shared" si="146"/>
        <v>0</v>
      </c>
      <c r="H444" s="113">
        <f t="shared" si="141"/>
        <v>0</v>
      </c>
      <c r="I444" s="107">
        <f t="shared" si="142"/>
        <v>0</v>
      </c>
      <c r="J444" s="110">
        <f t="shared" si="143"/>
        <v>420</v>
      </c>
      <c r="K444" s="111">
        <f t="shared" si="133"/>
        <v>1</v>
      </c>
      <c r="L444" s="116">
        <f t="shared" si="134"/>
        <v>12</v>
      </c>
      <c r="M444" s="108">
        <f t="shared" si="135"/>
        <v>0</v>
      </c>
      <c r="N444" s="113">
        <f t="shared" si="136"/>
        <v>0</v>
      </c>
      <c r="O444" s="113">
        <f t="shared" si="144"/>
        <v>0</v>
      </c>
      <c r="P444" s="108">
        <f t="shared" si="149"/>
        <v>0</v>
      </c>
      <c r="Q444" s="113">
        <f t="shared" si="149"/>
        <v>0</v>
      </c>
      <c r="R444" s="107">
        <f t="shared" si="147"/>
        <v>0</v>
      </c>
      <c r="S444" s="118" t="str">
        <f t="shared" si="145"/>
        <v/>
      </c>
      <c r="T444" s="252"/>
      <c r="U444" s="252"/>
      <c r="V444" s="252"/>
      <c r="W444" s="252"/>
      <c r="X444" s="252"/>
      <c r="Y444" s="252"/>
      <c r="Z444" s="252"/>
      <c r="AA444" s="252"/>
      <c r="AB444" s="252"/>
      <c r="AC444" s="252"/>
      <c r="AD444" s="252"/>
      <c r="AE444" s="252"/>
      <c r="AF444" s="252"/>
    </row>
    <row r="445" spans="1:32" s="119" customFormat="1" ht="13.5" customHeight="1" x14ac:dyDescent="0.3">
      <c r="A445" s="102">
        <f t="shared" si="138"/>
        <v>0</v>
      </c>
      <c r="B445" s="103">
        <f t="shared" si="139"/>
        <v>153585</v>
      </c>
      <c r="C445" s="104">
        <f t="shared" si="140"/>
        <v>420.50277777777779</v>
      </c>
      <c r="D445" s="105">
        <f t="shared" si="130"/>
        <v>420.49281314168377</v>
      </c>
      <c r="E445" s="106">
        <f t="shared" si="131"/>
        <v>0</v>
      </c>
      <c r="F445" s="107">
        <f t="shared" si="132"/>
        <v>0</v>
      </c>
      <c r="G445" s="108">
        <f t="shared" si="146"/>
        <v>0</v>
      </c>
      <c r="H445" s="113">
        <f t="shared" si="141"/>
        <v>0</v>
      </c>
      <c r="I445" s="107">
        <f t="shared" si="142"/>
        <v>0</v>
      </c>
      <c r="J445" s="110">
        <f t="shared" si="143"/>
        <v>421</v>
      </c>
      <c r="K445" s="111">
        <f t="shared" si="133"/>
        <v>1</v>
      </c>
      <c r="L445" s="116">
        <f t="shared" si="134"/>
        <v>12</v>
      </c>
      <c r="M445" s="108">
        <f t="shared" si="135"/>
        <v>0</v>
      </c>
      <c r="N445" s="113">
        <f t="shared" si="136"/>
        <v>0</v>
      </c>
      <c r="O445" s="113">
        <f t="shared" si="144"/>
        <v>0</v>
      </c>
      <c r="P445" s="108">
        <f t="shared" si="149"/>
        <v>0</v>
      </c>
      <c r="Q445" s="113">
        <f t="shared" si="149"/>
        <v>0</v>
      </c>
      <c r="R445" s="107">
        <f t="shared" si="147"/>
        <v>0</v>
      </c>
      <c r="S445" s="118" t="str">
        <f t="shared" si="145"/>
        <v/>
      </c>
      <c r="T445" s="252"/>
      <c r="U445" s="252"/>
      <c r="V445" s="252"/>
      <c r="W445" s="252"/>
      <c r="X445" s="252"/>
      <c r="Y445" s="252"/>
      <c r="Z445" s="252"/>
      <c r="AA445" s="252"/>
      <c r="AB445" s="252"/>
      <c r="AC445" s="252"/>
      <c r="AD445" s="252"/>
      <c r="AE445" s="252"/>
      <c r="AF445" s="252"/>
    </row>
    <row r="446" spans="1:32" s="119" customFormat="1" ht="13.5" customHeight="1" x14ac:dyDescent="0.3">
      <c r="A446" s="102">
        <f t="shared" si="138"/>
        <v>0</v>
      </c>
      <c r="B446" s="103">
        <f t="shared" si="139"/>
        <v>153950</v>
      </c>
      <c r="C446" s="104">
        <f t="shared" si="140"/>
        <v>421.50277777777779</v>
      </c>
      <c r="D446" s="105">
        <f t="shared" si="130"/>
        <v>421.492128678987</v>
      </c>
      <c r="E446" s="106">
        <f t="shared" si="131"/>
        <v>0</v>
      </c>
      <c r="F446" s="107">
        <f t="shared" si="132"/>
        <v>0</v>
      </c>
      <c r="G446" s="108">
        <f t="shared" si="146"/>
        <v>0</v>
      </c>
      <c r="H446" s="113">
        <f t="shared" si="141"/>
        <v>0</v>
      </c>
      <c r="I446" s="107">
        <f t="shared" si="142"/>
        <v>0</v>
      </c>
      <c r="J446" s="110">
        <f t="shared" si="143"/>
        <v>422</v>
      </c>
      <c r="K446" s="111">
        <f t="shared" si="133"/>
        <v>1</v>
      </c>
      <c r="L446" s="116">
        <f t="shared" si="134"/>
        <v>12</v>
      </c>
      <c r="M446" s="108">
        <f t="shared" si="135"/>
        <v>0</v>
      </c>
      <c r="N446" s="113">
        <f t="shared" si="136"/>
        <v>0</v>
      </c>
      <c r="O446" s="113">
        <f t="shared" si="144"/>
        <v>0</v>
      </c>
      <c r="P446" s="108">
        <f t="shared" si="149"/>
        <v>0</v>
      </c>
      <c r="Q446" s="113">
        <f t="shared" si="149"/>
        <v>0</v>
      </c>
      <c r="R446" s="107">
        <f t="shared" si="147"/>
        <v>0</v>
      </c>
      <c r="S446" s="118" t="str">
        <f t="shared" si="145"/>
        <v/>
      </c>
      <c r="T446" s="252"/>
      <c r="U446" s="252"/>
      <c r="V446" s="252"/>
      <c r="W446" s="252"/>
      <c r="X446" s="252"/>
      <c r="Y446" s="252"/>
      <c r="Z446" s="252"/>
      <c r="AA446" s="252"/>
      <c r="AB446" s="252"/>
      <c r="AC446" s="252"/>
      <c r="AD446" s="252"/>
      <c r="AE446" s="252"/>
      <c r="AF446" s="252"/>
    </row>
    <row r="447" spans="1:32" s="119" customFormat="1" ht="13.5" customHeight="1" x14ac:dyDescent="0.3">
      <c r="A447" s="102">
        <f t="shared" si="138"/>
        <v>0</v>
      </c>
      <c r="B447" s="103">
        <f t="shared" si="139"/>
        <v>154315</v>
      </c>
      <c r="C447" s="104">
        <f t="shared" si="140"/>
        <v>422.50277777777779</v>
      </c>
      <c r="D447" s="105">
        <f t="shared" si="130"/>
        <v>422.49144421629023</v>
      </c>
      <c r="E447" s="106">
        <f t="shared" si="131"/>
        <v>0</v>
      </c>
      <c r="F447" s="107">
        <f t="shared" si="132"/>
        <v>0</v>
      </c>
      <c r="G447" s="108">
        <f t="shared" si="146"/>
        <v>0</v>
      </c>
      <c r="H447" s="113">
        <f t="shared" si="141"/>
        <v>0</v>
      </c>
      <c r="I447" s="107">
        <f t="shared" si="142"/>
        <v>0</v>
      </c>
      <c r="J447" s="110">
        <f t="shared" si="143"/>
        <v>423</v>
      </c>
      <c r="K447" s="111">
        <f t="shared" si="133"/>
        <v>1</v>
      </c>
      <c r="L447" s="116">
        <f t="shared" si="134"/>
        <v>12</v>
      </c>
      <c r="M447" s="108">
        <f t="shared" si="135"/>
        <v>0</v>
      </c>
      <c r="N447" s="113">
        <f t="shared" si="136"/>
        <v>0</v>
      </c>
      <c r="O447" s="113">
        <f t="shared" si="144"/>
        <v>0</v>
      </c>
      <c r="P447" s="108">
        <f t="shared" si="149"/>
        <v>0</v>
      </c>
      <c r="Q447" s="113">
        <f t="shared" si="149"/>
        <v>0</v>
      </c>
      <c r="R447" s="107">
        <f t="shared" si="147"/>
        <v>0</v>
      </c>
      <c r="S447" s="118" t="str">
        <f t="shared" si="145"/>
        <v/>
      </c>
      <c r="T447" s="252"/>
      <c r="U447" s="252"/>
      <c r="V447" s="252"/>
      <c r="W447" s="252"/>
      <c r="X447" s="252"/>
      <c r="Y447" s="252"/>
      <c r="Z447" s="252"/>
      <c r="AA447" s="252"/>
      <c r="AB447" s="252"/>
      <c r="AC447" s="252"/>
      <c r="AD447" s="252"/>
      <c r="AE447" s="252"/>
      <c r="AF447" s="252"/>
    </row>
    <row r="448" spans="1:32" s="119" customFormat="1" ht="13.5" customHeight="1" x14ac:dyDescent="0.3">
      <c r="A448" s="102">
        <f t="shared" si="138"/>
        <v>0</v>
      </c>
      <c r="B448" s="103">
        <f t="shared" si="139"/>
        <v>154680</v>
      </c>
      <c r="C448" s="104">
        <f t="shared" si="140"/>
        <v>423.50277777777779</v>
      </c>
      <c r="D448" s="105">
        <f t="shared" si="130"/>
        <v>423.49075975359341</v>
      </c>
      <c r="E448" s="106">
        <f t="shared" si="131"/>
        <v>0</v>
      </c>
      <c r="F448" s="107">
        <f t="shared" si="132"/>
        <v>0</v>
      </c>
      <c r="G448" s="108">
        <f t="shared" si="146"/>
        <v>0</v>
      </c>
      <c r="H448" s="113">
        <f t="shared" si="141"/>
        <v>0</v>
      </c>
      <c r="I448" s="107">
        <f t="shared" si="142"/>
        <v>0</v>
      </c>
      <c r="J448" s="110">
        <f t="shared" si="143"/>
        <v>424</v>
      </c>
      <c r="K448" s="111">
        <f t="shared" si="133"/>
        <v>1</v>
      </c>
      <c r="L448" s="116">
        <f t="shared" si="134"/>
        <v>12</v>
      </c>
      <c r="M448" s="108">
        <f t="shared" si="135"/>
        <v>0</v>
      </c>
      <c r="N448" s="113">
        <f t="shared" si="136"/>
        <v>0</v>
      </c>
      <c r="O448" s="113">
        <f t="shared" si="144"/>
        <v>0</v>
      </c>
      <c r="P448" s="108">
        <f t="shared" si="149"/>
        <v>0</v>
      </c>
      <c r="Q448" s="113">
        <f t="shared" si="149"/>
        <v>0</v>
      </c>
      <c r="R448" s="107">
        <f t="shared" si="147"/>
        <v>0</v>
      </c>
      <c r="S448" s="118" t="str">
        <f t="shared" si="145"/>
        <v/>
      </c>
      <c r="T448" s="252"/>
      <c r="U448" s="252"/>
      <c r="V448" s="252"/>
      <c r="W448" s="252"/>
      <c r="X448" s="252"/>
      <c r="Y448" s="252"/>
      <c r="Z448" s="252"/>
      <c r="AA448" s="252"/>
      <c r="AB448" s="252"/>
      <c r="AC448" s="252"/>
      <c r="AD448" s="252"/>
      <c r="AE448" s="252"/>
      <c r="AF448" s="252"/>
    </row>
    <row r="449" spans="1:32" s="119" customFormat="1" ht="13.5" customHeight="1" x14ac:dyDescent="0.3">
      <c r="A449" s="102">
        <f t="shared" si="138"/>
        <v>0</v>
      </c>
      <c r="B449" s="103">
        <f t="shared" si="139"/>
        <v>155046</v>
      </c>
      <c r="C449" s="104">
        <f t="shared" si="140"/>
        <v>424.50277777777779</v>
      </c>
      <c r="D449" s="105">
        <f t="shared" si="130"/>
        <v>424.49281314168377</v>
      </c>
      <c r="E449" s="106">
        <f t="shared" si="131"/>
        <v>0</v>
      </c>
      <c r="F449" s="107">
        <f t="shared" si="132"/>
        <v>0</v>
      </c>
      <c r="G449" s="108">
        <f t="shared" si="146"/>
        <v>0</v>
      </c>
      <c r="H449" s="113">
        <f t="shared" si="141"/>
        <v>0</v>
      </c>
      <c r="I449" s="107">
        <f t="shared" si="142"/>
        <v>0</v>
      </c>
      <c r="J449" s="110">
        <f t="shared" si="143"/>
        <v>425</v>
      </c>
      <c r="K449" s="111">
        <f t="shared" si="133"/>
        <v>1</v>
      </c>
      <c r="L449" s="116">
        <f t="shared" si="134"/>
        <v>12</v>
      </c>
      <c r="M449" s="108">
        <f t="shared" si="135"/>
        <v>0</v>
      </c>
      <c r="N449" s="113">
        <f t="shared" si="136"/>
        <v>0</v>
      </c>
      <c r="O449" s="113">
        <f t="shared" si="144"/>
        <v>0</v>
      </c>
      <c r="P449" s="108">
        <f t="shared" si="149"/>
        <v>0</v>
      </c>
      <c r="Q449" s="113">
        <f t="shared" si="149"/>
        <v>0</v>
      </c>
      <c r="R449" s="107">
        <f t="shared" si="147"/>
        <v>0</v>
      </c>
      <c r="S449" s="118" t="str">
        <f t="shared" si="145"/>
        <v/>
      </c>
      <c r="T449" s="252"/>
      <c r="U449" s="252"/>
      <c r="V449" s="252"/>
      <c r="W449" s="252"/>
      <c r="X449" s="252"/>
      <c r="Y449" s="252"/>
      <c r="Z449" s="252"/>
      <c r="AA449" s="252"/>
      <c r="AB449" s="252"/>
      <c r="AC449" s="252"/>
      <c r="AD449" s="252"/>
      <c r="AE449" s="252"/>
      <c r="AF449" s="252"/>
    </row>
    <row r="450" spans="1:32" s="119" customFormat="1" ht="13.5" customHeight="1" x14ac:dyDescent="0.3">
      <c r="A450" s="102">
        <f t="shared" si="138"/>
        <v>0</v>
      </c>
      <c r="B450" s="103">
        <f t="shared" si="139"/>
        <v>155411</v>
      </c>
      <c r="C450" s="104">
        <f t="shared" si="140"/>
        <v>425.50277777777779</v>
      </c>
      <c r="D450" s="105">
        <f t="shared" si="130"/>
        <v>425.492128678987</v>
      </c>
      <c r="E450" s="106">
        <f t="shared" si="131"/>
        <v>0</v>
      </c>
      <c r="F450" s="107">
        <f t="shared" si="132"/>
        <v>0</v>
      </c>
      <c r="G450" s="108">
        <f t="shared" si="146"/>
        <v>0</v>
      </c>
      <c r="H450" s="113">
        <f t="shared" si="141"/>
        <v>0</v>
      </c>
      <c r="I450" s="107">
        <f t="shared" si="142"/>
        <v>0</v>
      </c>
      <c r="J450" s="110">
        <f t="shared" si="143"/>
        <v>426</v>
      </c>
      <c r="K450" s="111">
        <f t="shared" si="133"/>
        <v>1</v>
      </c>
      <c r="L450" s="116">
        <f t="shared" si="134"/>
        <v>12</v>
      </c>
      <c r="M450" s="108">
        <f t="shared" si="135"/>
        <v>0</v>
      </c>
      <c r="N450" s="113">
        <f t="shared" si="136"/>
        <v>0</v>
      </c>
      <c r="O450" s="113">
        <f t="shared" si="144"/>
        <v>0</v>
      </c>
      <c r="P450" s="108">
        <f t="shared" si="149"/>
        <v>0</v>
      </c>
      <c r="Q450" s="113">
        <f t="shared" si="149"/>
        <v>0</v>
      </c>
      <c r="R450" s="107">
        <f t="shared" si="147"/>
        <v>0</v>
      </c>
      <c r="S450" s="118" t="str">
        <f t="shared" si="145"/>
        <v/>
      </c>
      <c r="T450" s="252"/>
      <c r="U450" s="252"/>
      <c r="V450" s="252"/>
      <c r="W450" s="252"/>
      <c r="X450" s="252"/>
      <c r="Y450" s="252"/>
      <c r="Z450" s="252"/>
      <c r="AA450" s="252"/>
      <c r="AB450" s="252"/>
      <c r="AC450" s="252"/>
      <c r="AD450" s="252"/>
      <c r="AE450" s="252"/>
      <c r="AF450" s="252"/>
    </row>
    <row r="451" spans="1:32" s="119" customFormat="1" ht="13.5" customHeight="1" x14ac:dyDescent="0.3">
      <c r="A451" s="102">
        <f t="shared" si="138"/>
        <v>0</v>
      </c>
      <c r="B451" s="103">
        <f t="shared" si="139"/>
        <v>155776</v>
      </c>
      <c r="C451" s="104">
        <f t="shared" si="140"/>
        <v>426.50277777777779</v>
      </c>
      <c r="D451" s="105">
        <f t="shared" si="130"/>
        <v>426.49144421629023</v>
      </c>
      <c r="E451" s="106">
        <f t="shared" si="131"/>
        <v>0</v>
      </c>
      <c r="F451" s="107">
        <f t="shared" si="132"/>
        <v>0</v>
      </c>
      <c r="G451" s="108">
        <f t="shared" si="146"/>
        <v>0</v>
      </c>
      <c r="H451" s="113">
        <f t="shared" si="141"/>
        <v>0</v>
      </c>
      <c r="I451" s="107">
        <f t="shared" si="142"/>
        <v>0</v>
      </c>
      <c r="J451" s="110">
        <f t="shared" si="143"/>
        <v>427</v>
      </c>
      <c r="K451" s="111">
        <f t="shared" si="133"/>
        <v>1</v>
      </c>
      <c r="L451" s="116">
        <f t="shared" si="134"/>
        <v>12</v>
      </c>
      <c r="M451" s="108">
        <f t="shared" si="135"/>
        <v>0</v>
      </c>
      <c r="N451" s="113">
        <f t="shared" si="136"/>
        <v>0</v>
      </c>
      <c r="O451" s="113">
        <f t="shared" si="144"/>
        <v>0</v>
      </c>
      <c r="P451" s="108">
        <f t="shared" si="149"/>
        <v>0</v>
      </c>
      <c r="Q451" s="113">
        <f t="shared" si="149"/>
        <v>0</v>
      </c>
      <c r="R451" s="107">
        <f t="shared" si="147"/>
        <v>0</v>
      </c>
      <c r="S451" s="118" t="str">
        <f t="shared" si="145"/>
        <v/>
      </c>
      <c r="T451" s="252"/>
      <c r="U451" s="252"/>
      <c r="V451" s="252"/>
      <c r="W451" s="252"/>
      <c r="X451" s="252"/>
      <c r="Y451" s="252"/>
      <c r="Z451" s="252"/>
      <c r="AA451" s="252"/>
      <c r="AB451" s="252"/>
      <c r="AC451" s="252"/>
      <c r="AD451" s="252"/>
      <c r="AE451" s="252"/>
      <c r="AF451" s="252"/>
    </row>
    <row r="452" spans="1:32" s="119" customFormat="1" ht="13.5" customHeight="1" x14ac:dyDescent="0.3">
      <c r="A452" s="102">
        <f t="shared" si="138"/>
        <v>0</v>
      </c>
      <c r="B452" s="103">
        <f t="shared" si="139"/>
        <v>156141</v>
      </c>
      <c r="C452" s="104">
        <f t="shared" si="140"/>
        <v>427.50277777777779</v>
      </c>
      <c r="D452" s="105">
        <f t="shared" si="130"/>
        <v>427.49075975359341</v>
      </c>
      <c r="E452" s="106">
        <f t="shared" si="131"/>
        <v>0</v>
      </c>
      <c r="F452" s="107">
        <f t="shared" si="132"/>
        <v>0</v>
      </c>
      <c r="G452" s="108">
        <f t="shared" si="146"/>
        <v>0</v>
      </c>
      <c r="H452" s="113">
        <f t="shared" si="141"/>
        <v>0</v>
      </c>
      <c r="I452" s="107">
        <f t="shared" si="142"/>
        <v>0</v>
      </c>
      <c r="J452" s="110">
        <f t="shared" si="143"/>
        <v>428</v>
      </c>
      <c r="K452" s="111">
        <f t="shared" si="133"/>
        <v>1</v>
      </c>
      <c r="L452" s="116">
        <f t="shared" si="134"/>
        <v>12</v>
      </c>
      <c r="M452" s="108">
        <f t="shared" si="135"/>
        <v>0</v>
      </c>
      <c r="N452" s="113">
        <f t="shared" si="136"/>
        <v>0</v>
      </c>
      <c r="O452" s="113">
        <f t="shared" si="144"/>
        <v>0</v>
      </c>
      <c r="P452" s="108">
        <f t="shared" si="149"/>
        <v>0</v>
      </c>
      <c r="Q452" s="113">
        <f t="shared" si="149"/>
        <v>0</v>
      </c>
      <c r="R452" s="107">
        <f t="shared" si="147"/>
        <v>0</v>
      </c>
      <c r="S452" s="118" t="str">
        <f t="shared" si="145"/>
        <v/>
      </c>
      <c r="T452" s="252"/>
      <c r="U452" s="252"/>
      <c r="V452" s="252"/>
      <c r="W452" s="252"/>
      <c r="X452" s="252"/>
      <c r="Y452" s="252"/>
      <c r="Z452" s="252"/>
      <c r="AA452" s="252"/>
      <c r="AB452" s="252"/>
      <c r="AC452" s="252"/>
      <c r="AD452" s="252"/>
      <c r="AE452" s="252"/>
      <c r="AF452" s="252"/>
    </row>
    <row r="453" spans="1:32" s="119" customFormat="1" ht="13.5" customHeight="1" x14ac:dyDescent="0.3">
      <c r="A453" s="102">
        <f t="shared" si="138"/>
        <v>0</v>
      </c>
      <c r="B453" s="103">
        <f t="shared" si="139"/>
        <v>156507</v>
      </c>
      <c r="C453" s="104">
        <f t="shared" si="140"/>
        <v>428.50277777777779</v>
      </c>
      <c r="D453" s="105">
        <f t="shared" si="130"/>
        <v>428.49281314168377</v>
      </c>
      <c r="E453" s="106">
        <f t="shared" si="131"/>
        <v>0</v>
      </c>
      <c r="F453" s="107">
        <f t="shared" si="132"/>
        <v>0</v>
      </c>
      <c r="G453" s="108">
        <f t="shared" si="146"/>
        <v>0</v>
      </c>
      <c r="H453" s="113">
        <f t="shared" si="141"/>
        <v>0</v>
      </c>
      <c r="I453" s="107">
        <f t="shared" si="142"/>
        <v>0</v>
      </c>
      <c r="J453" s="110">
        <f t="shared" si="143"/>
        <v>429</v>
      </c>
      <c r="K453" s="111">
        <f t="shared" si="133"/>
        <v>1</v>
      </c>
      <c r="L453" s="116">
        <f t="shared" si="134"/>
        <v>12</v>
      </c>
      <c r="M453" s="108">
        <f t="shared" si="135"/>
        <v>0</v>
      </c>
      <c r="N453" s="113">
        <f t="shared" si="136"/>
        <v>0</v>
      </c>
      <c r="O453" s="113">
        <f t="shared" si="144"/>
        <v>0</v>
      </c>
      <c r="P453" s="108">
        <f t="shared" si="149"/>
        <v>0</v>
      </c>
      <c r="Q453" s="113">
        <f t="shared" si="149"/>
        <v>0</v>
      </c>
      <c r="R453" s="107">
        <f t="shared" si="147"/>
        <v>0</v>
      </c>
      <c r="S453" s="118" t="str">
        <f t="shared" si="145"/>
        <v/>
      </c>
      <c r="T453" s="252"/>
      <c r="U453" s="252"/>
      <c r="V453" s="252"/>
      <c r="W453" s="252"/>
      <c r="X453" s="252"/>
      <c r="Y453" s="252"/>
      <c r="Z453" s="252"/>
      <c r="AA453" s="252"/>
      <c r="AB453" s="252"/>
      <c r="AC453" s="252"/>
      <c r="AD453" s="252"/>
      <c r="AE453" s="252"/>
      <c r="AF453" s="252"/>
    </row>
    <row r="454" spans="1:32" s="119" customFormat="1" ht="13.5" customHeight="1" x14ac:dyDescent="0.3">
      <c r="A454" s="102">
        <f t="shared" si="138"/>
        <v>0</v>
      </c>
      <c r="B454" s="103">
        <f t="shared" si="139"/>
        <v>156872</v>
      </c>
      <c r="C454" s="104">
        <f t="shared" si="140"/>
        <v>429.50277777777779</v>
      </c>
      <c r="D454" s="105">
        <f t="shared" si="130"/>
        <v>429.492128678987</v>
      </c>
      <c r="E454" s="106">
        <f t="shared" si="131"/>
        <v>0</v>
      </c>
      <c r="F454" s="107">
        <f t="shared" si="132"/>
        <v>0</v>
      </c>
      <c r="G454" s="108">
        <f t="shared" si="146"/>
        <v>0</v>
      </c>
      <c r="H454" s="113">
        <f t="shared" si="141"/>
        <v>0</v>
      </c>
      <c r="I454" s="107">
        <f t="shared" si="142"/>
        <v>0</v>
      </c>
      <c r="J454" s="110">
        <f t="shared" si="143"/>
        <v>430</v>
      </c>
      <c r="K454" s="111">
        <f t="shared" si="133"/>
        <v>1</v>
      </c>
      <c r="L454" s="116">
        <f t="shared" si="134"/>
        <v>12</v>
      </c>
      <c r="M454" s="108">
        <f t="shared" si="135"/>
        <v>0</v>
      </c>
      <c r="N454" s="113">
        <f t="shared" si="136"/>
        <v>0</v>
      </c>
      <c r="O454" s="113">
        <f t="shared" si="144"/>
        <v>0</v>
      </c>
      <c r="P454" s="108">
        <f t="shared" si="149"/>
        <v>0</v>
      </c>
      <c r="Q454" s="113">
        <f t="shared" si="149"/>
        <v>0</v>
      </c>
      <c r="R454" s="107">
        <f t="shared" si="147"/>
        <v>0</v>
      </c>
      <c r="S454" s="118" t="str">
        <f t="shared" si="145"/>
        <v/>
      </c>
      <c r="T454" s="252"/>
      <c r="U454" s="252"/>
      <c r="V454" s="252"/>
      <c r="W454" s="252"/>
      <c r="X454" s="252"/>
      <c r="Y454" s="252"/>
      <c r="Z454" s="252"/>
      <c r="AA454" s="252"/>
      <c r="AB454" s="252"/>
      <c r="AC454" s="252"/>
      <c r="AD454" s="252"/>
      <c r="AE454" s="252"/>
      <c r="AF454" s="252"/>
    </row>
    <row r="455" spans="1:32" s="119" customFormat="1" ht="13.5" customHeight="1" x14ac:dyDescent="0.3">
      <c r="A455" s="102">
        <f t="shared" si="138"/>
        <v>0</v>
      </c>
      <c r="B455" s="103">
        <f t="shared" si="139"/>
        <v>157237</v>
      </c>
      <c r="C455" s="104">
        <f t="shared" si="140"/>
        <v>430.50277777777779</v>
      </c>
      <c r="D455" s="105">
        <f t="shared" si="130"/>
        <v>430.49144421629023</v>
      </c>
      <c r="E455" s="106">
        <f t="shared" si="131"/>
        <v>0</v>
      </c>
      <c r="F455" s="107">
        <f t="shared" si="132"/>
        <v>0</v>
      </c>
      <c r="G455" s="108">
        <f t="shared" si="146"/>
        <v>0</v>
      </c>
      <c r="H455" s="113">
        <f t="shared" si="141"/>
        <v>0</v>
      </c>
      <c r="I455" s="107">
        <f t="shared" si="142"/>
        <v>0</v>
      </c>
      <c r="J455" s="110">
        <f t="shared" si="143"/>
        <v>431</v>
      </c>
      <c r="K455" s="111">
        <f t="shared" si="133"/>
        <v>1</v>
      </c>
      <c r="L455" s="116">
        <f t="shared" si="134"/>
        <v>12</v>
      </c>
      <c r="M455" s="108">
        <f t="shared" si="135"/>
        <v>0</v>
      </c>
      <c r="N455" s="113">
        <f t="shared" si="136"/>
        <v>0</v>
      </c>
      <c r="O455" s="113">
        <f t="shared" si="144"/>
        <v>0</v>
      </c>
      <c r="P455" s="108">
        <f t="shared" si="149"/>
        <v>0</v>
      </c>
      <c r="Q455" s="113">
        <f t="shared" si="149"/>
        <v>0</v>
      </c>
      <c r="R455" s="107">
        <f t="shared" si="147"/>
        <v>0</v>
      </c>
      <c r="S455" s="118" t="str">
        <f t="shared" si="145"/>
        <v/>
      </c>
      <c r="T455" s="252"/>
      <c r="U455" s="252"/>
      <c r="V455" s="252"/>
      <c r="W455" s="252"/>
      <c r="X455" s="252"/>
      <c r="Y455" s="252"/>
      <c r="Z455" s="252"/>
      <c r="AA455" s="252"/>
      <c r="AB455" s="252"/>
      <c r="AC455" s="252"/>
      <c r="AD455" s="252"/>
      <c r="AE455" s="252"/>
      <c r="AF455" s="252"/>
    </row>
    <row r="456" spans="1:32" s="119" customFormat="1" ht="13.5" customHeight="1" x14ac:dyDescent="0.3">
      <c r="A456" s="102">
        <f t="shared" si="138"/>
        <v>0</v>
      </c>
      <c r="B456" s="103">
        <f t="shared" si="139"/>
        <v>157602</v>
      </c>
      <c r="C456" s="104">
        <f t="shared" si="140"/>
        <v>431.50277777777779</v>
      </c>
      <c r="D456" s="105">
        <f t="shared" si="130"/>
        <v>431.49075975359341</v>
      </c>
      <c r="E456" s="106">
        <f t="shared" si="131"/>
        <v>0</v>
      </c>
      <c r="F456" s="107">
        <f t="shared" si="132"/>
        <v>0</v>
      </c>
      <c r="G456" s="108">
        <f t="shared" si="146"/>
        <v>0</v>
      </c>
      <c r="H456" s="113">
        <f t="shared" si="141"/>
        <v>0</v>
      </c>
      <c r="I456" s="107">
        <f t="shared" si="142"/>
        <v>0</v>
      </c>
      <c r="J456" s="110">
        <f t="shared" si="143"/>
        <v>432</v>
      </c>
      <c r="K456" s="111">
        <f t="shared" si="133"/>
        <v>1</v>
      </c>
      <c r="L456" s="116">
        <f t="shared" si="134"/>
        <v>12</v>
      </c>
      <c r="M456" s="108">
        <f t="shared" si="135"/>
        <v>0</v>
      </c>
      <c r="N456" s="113">
        <f t="shared" si="136"/>
        <v>0</v>
      </c>
      <c r="O456" s="113">
        <f t="shared" si="144"/>
        <v>0</v>
      </c>
      <c r="P456" s="108">
        <f t="shared" si="149"/>
        <v>0</v>
      </c>
      <c r="Q456" s="113">
        <f t="shared" si="149"/>
        <v>0</v>
      </c>
      <c r="R456" s="107">
        <f t="shared" si="147"/>
        <v>0</v>
      </c>
      <c r="S456" s="118" t="str">
        <f t="shared" si="145"/>
        <v/>
      </c>
      <c r="T456" s="252"/>
      <c r="U456" s="252"/>
      <c r="V456" s="252"/>
      <c r="W456" s="252"/>
      <c r="X456" s="252"/>
      <c r="Y456" s="252"/>
      <c r="Z456" s="252"/>
      <c r="AA456" s="252"/>
      <c r="AB456" s="252"/>
      <c r="AC456" s="252"/>
      <c r="AD456" s="252"/>
      <c r="AE456" s="252"/>
      <c r="AF456" s="252"/>
    </row>
    <row r="457" spans="1:32" s="119" customFormat="1" ht="13.5" customHeight="1" x14ac:dyDescent="0.3">
      <c r="A457" s="102">
        <f t="shared" si="138"/>
        <v>0</v>
      </c>
      <c r="B457" s="103">
        <f t="shared" si="139"/>
        <v>157968</v>
      </c>
      <c r="C457" s="104">
        <f t="shared" si="140"/>
        <v>432.50277777777779</v>
      </c>
      <c r="D457" s="105">
        <f t="shared" si="130"/>
        <v>432.49281314168377</v>
      </c>
      <c r="E457" s="106">
        <f t="shared" si="131"/>
        <v>0</v>
      </c>
      <c r="F457" s="107">
        <f t="shared" si="132"/>
        <v>0</v>
      </c>
      <c r="G457" s="108">
        <f t="shared" si="146"/>
        <v>0</v>
      </c>
      <c r="H457" s="113">
        <f t="shared" si="141"/>
        <v>0</v>
      </c>
      <c r="I457" s="107">
        <f t="shared" si="142"/>
        <v>0</v>
      </c>
      <c r="J457" s="110">
        <f t="shared" si="143"/>
        <v>433</v>
      </c>
      <c r="K457" s="111">
        <f t="shared" si="133"/>
        <v>1</v>
      </c>
      <c r="L457" s="116">
        <f t="shared" si="134"/>
        <v>12</v>
      </c>
      <c r="M457" s="108">
        <f t="shared" si="135"/>
        <v>0</v>
      </c>
      <c r="N457" s="113">
        <f t="shared" si="136"/>
        <v>0</v>
      </c>
      <c r="O457" s="113">
        <f t="shared" si="144"/>
        <v>0</v>
      </c>
      <c r="P457" s="108">
        <f t="shared" si="149"/>
        <v>0</v>
      </c>
      <c r="Q457" s="113">
        <f t="shared" si="149"/>
        <v>0</v>
      </c>
      <c r="R457" s="107">
        <f t="shared" si="147"/>
        <v>0</v>
      </c>
      <c r="S457" s="118" t="str">
        <f t="shared" si="145"/>
        <v/>
      </c>
      <c r="T457" s="252"/>
      <c r="U457" s="252"/>
      <c r="V457" s="252"/>
      <c r="W457" s="252"/>
      <c r="X457" s="252"/>
      <c r="Y457" s="252"/>
      <c r="Z457" s="252"/>
      <c r="AA457" s="252"/>
      <c r="AB457" s="252"/>
      <c r="AC457" s="252"/>
      <c r="AD457" s="252"/>
      <c r="AE457" s="252"/>
      <c r="AF457" s="252"/>
    </row>
    <row r="458" spans="1:32" s="119" customFormat="1" ht="13.5" customHeight="1" x14ac:dyDescent="0.3">
      <c r="A458" s="102">
        <f t="shared" si="138"/>
        <v>0</v>
      </c>
      <c r="B458" s="103">
        <f t="shared" si="139"/>
        <v>158333</v>
      </c>
      <c r="C458" s="104">
        <f t="shared" si="140"/>
        <v>433.50277777777779</v>
      </c>
      <c r="D458" s="105">
        <f t="shared" si="130"/>
        <v>433.492128678987</v>
      </c>
      <c r="E458" s="106">
        <f t="shared" si="131"/>
        <v>0</v>
      </c>
      <c r="F458" s="107">
        <f t="shared" si="132"/>
        <v>0</v>
      </c>
      <c r="G458" s="108">
        <f t="shared" si="146"/>
        <v>0</v>
      </c>
      <c r="H458" s="113">
        <f t="shared" si="141"/>
        <v>0</v>
      </c>
      <c r="I458" s="107">
        <f t="shared" si="142"/>
        <v>0</v>
      </c>
      <c r="J458" s="110">
        <f t="shared" si="143"/>
        <v>434</v>
      </c>
      <c r="K458" s="111">
        <f t="shared" si="133"/>
        <v>1</v>
      </c>
      <c r="L458" s="116">
        <f t="shared" si="134"/>
        <v>12</v>
      </c>
      <c r="M458" s="108">
        <f t="shared" si="135"/>
        <v>0</v>
      </c>
      <c r="N458" s="113">
        <f t="shared" si="136"/>
        <v>0</v>
      </c>
      <c r="O458" s="113">
        <f t="shared" si="144"/>
        <v>0</v>
      </c>
      <c r="P458" s="108">
        <f t="shared" ref="P458:Q473" si="150">M458+P457</f>
        <v>0</v>
      </c>
      <c r="Q458" s="113">
        <f t="shared" si="150"/>
        <v>0</v>
      </c>
      <c r="R458" s="107">
        <f t="shared" si="147"/>
        <v>0</v>
      </c>
      <c r="S458" s="118" t="str">
        <f t="shared" si="145"/>
        <v/>
      </c>
      <c r="T458" s="252"/>
      <c r="U458" s="252"/>
      <c r="V458" s="252"/>
      <c r="W458" s="252"/>
      <c r="X458" s="252"/>
      <c r="Y458" s="252"/>
      <c r="Z458" s="252"/>
      <c r="AA458" s="252"/>
      <c r="AB458" s="252"/>
      <c r="AC458" s="252"/>
      <c r="AD458" s="252"/>
      <c r="AE458" s="252"/>
      <c r="AF458" s="252"/>
    </row>
    <row r="459" spans="1:32" s="119" customFormat="1" ht="13.5" customHeight="1" x14ac:dyDescent="0.3">
      <c r="A459" s="102">
        <f t="shared" si="138"/>
        <v>0</v>
      </c>
      <c r="B459" s="103">
        <f t="shared" si="139"/>
        <v>158698</v>
      </c>
      <c r="C459" s="104">
        <f t="shared" si="140"/>
        <v>434.50277777777779</v>
      </c>
      <c r="D459" s="105">
        <f t="shared" si="130"/>
        <v>434.49144421629023</v>
      </c>
      <c r="E459" s="106">
        <f t="shared" si="131"/>
        <v>0</v>
      </c>
      <c r="F459" s="107">
        <f t="shared" si="132"/>
        <v>0</v>
      </c>
      <c r="G459" s="108">
        <f t="shared" si="146"/>
        <v>0</v>
      </c>
      <c r="H459" s="113">
        <f t="shared" si="141"/>
        <v>0</v>
      </c>
      <c r="I459" s="107">
        <f t="shared" si="142"/>
        <v>0</v>
      </c>
      <c r="J459" s="110">
        <f t="shared" si="143"/>
        <v>435</v>
      </c>
      <c r="K459" s="111">
        <f t="shared" si="133"/>
        <v>1</v>
      </c>
      <c r="L459" s="116">
        <f t="shared" si="134"/>
        <v>12</v>
      </c>
      <c r="M459" s="108">
        <f t="shared" si="135"/>
        <v>0</v>
      </c>
      <c r="N459" s="113">
        <f t="shared" si="136"/>
        <v>0</v>
      </c>
      <c r="O459" s="113">
        <f t="shared" si="144"/>
        <v>0</v>
      </c>
      <c r="P459" s="108">
        <f t="shared" si="150"/>
        <v>0</v>
      </c>
      <c r="Q459" s="113">
        <f t="shared" si="150"/>
        <v>0</v>
      </c>
      <c r="R459" s="107">
        <f t="shared" si="147"/>
        <v>0</v>
      </c>
      <c r="S459" s="118" t="str">
        <f t="shared" si="145"/>
        <v/>
      </c>
      <c r="T459" s="252"/>
      <c r="U459" s="252"/>
      <c r="V459" s="252"/>
      <c r="W459" s="252"/>
      <c r="X459" s="252"/>
      <c r="Y459" s="252"/>
      <c r="Z459" s="252"/>
      <c r="AA459" s="252"/>
      <c r="AB459" s="252"/>
      <c r="AC459" s="252"/>
      <c r="AD459" s="252"/>
      <c r="AE459" s="252"/>
      <c r="AF459" s="252"/>
    </row>
    <row r="460" spans="1:32" s="119" customFormat="1" ht="13.5" customHeight="1" x14ac:dyDescent="0.3">
      <c r="A460" s="102">
        <f t="shared" si="138"/>
        <v>0</v>
      </c>
      <c r="B460" s="103">
        <f t="shared" si="139"/>
        <v>159063</v>
      </c>
      <c r="C460" s="104">
        <f t="shared" si="140"/>
        <v>435.50277777777779</v>
      </c>
      <c r="D460" s="105">
        <f t="shared" si="130"/>
        <v>435.49075975359341</v>
      </c>
      <c r="E460" s="106">
        <f t="shared" si="131"/>
        <v>0</v>
      </c>
      <c r="F460" s="107">
        <f t="shared" si="132"/>
        <v>0</v>
      </c>
      <c r="G460" s="108">
        <f t="shared" si="146"/>
        <v>0</v>
      </c>
      <c r="H460" s="113">
        <f t="shared" si="141"/>
        <v>0</v>
      </c>
      <c r="I460" s="107">
        <f t="shared" si="142"/>
        <v>0</v>
      </c>
      <c r="J460" s="110">
        <f t="shared" si="143"/>
        <v>436</v>
      </c>
      <c r="K460" s="111">
        <f t="shared" si="133"/>
        <v>1</v>
      </c>
      <c r="L460" s="116">
        <f t="shared" si="134"/>
        <v>12</v>
      </c>
      <c r="M460" s="108">
        <f t="shared" si="135"/>
        <v>0</v>
      </c>
      <c r="N460" s="113">
        <f t="shared" si="136"/>
        <v>0</v>
      </c>
      <c r="O460" s="113">
        <f t="shared" si="144"/>
        <v>0</v>
      </c>
      <c r="P460" s="108">
        <f t="shared" si="150"/>
        <v>0</v>
      </c>
      <c r="Q460" s="113">
        <f t="shared" si="150"/>
        <v>0</v>
      </c>
      <c r="R460" s="107">
        <f t="shared" si="147"/>
        <v>0</v>
      </c>
      <c r="S460" s="118" t="str">
        <f t="shared" si="145"/>
        <v/>
      </c>
      <c r="T460" s="252"/>
      <c r="U460" s="252"/>
      <c r="V460" s="252"/>
      <c r="W460" s="252"/>
      <c r="X460" s="252"/>
      <c r="Y460" s="252"/>
      <c r="Z460" s="252"/>
      <c r="AA460" s="252"/>
      <c r="AB460" s="252"/>
      <c r="AC460" s="252"/>
      <c r="AD460" s="252"/>
      <c r="AE460" s="252"/>
      <c r="AF460" s="252"/>
    </row>
    <row r="461" spans="1:32" s="119" customFormat="1" ht="13.5" customHeight="1" x14ac:dyDescent="0.3">
      <c r="A461" s="102">
        <f t="shared" si="138"/>
        <v>0</v>
      </c>
      <c r="B461" s="103">
        <f t="shared" si="139"/>
        <v>159429</v>
      </c>
      <c r="C461" s="104">
        <f t="shared" si="140"/>
        <v>436.50277777777779</v>
      </c>
      <c r="D461" s="105">
        <f t="shared" si="130"/>
        <v>436.49281314168377</v>
      </c>
      <c r="E461" s="106">
        <f t="shared" si="131"/>
        <v>0</v>
      </c>
      <c r="F461" s="107">
        <f t="shared" si="132"/>
        <v>0</v>
      </c>
      <c r="G461" s="108">
        <f t="shared" si="146"/>
        <v>0</v>
      </c>
      <c r="H461" s="113">
        <f t="shared" si="141"/>
        <v>0</v>
      </c>
      <c r="I461" s="107">
        <f t="shared" si="142"/>
        <v>0</v>
      </c>
      <c r="J461" s="110">
        <f t="shared" si="143"/>
        <v>437</v>
      </c>
      <c r="K461" s="111">
        <f t="shared" si="133"/>
        <v>1</v>
      </c>
      <c r="L461" s="116">
        <f t="shared" si="134"/>
        <v>12</v>
      </c>
      <c r="M461" s="108">
        <f t="shared" si="135"/>
        <v>0</v>
      </c>
      <c r="N461" s="113">
        <f t="shared" si="136"/>
        <v>0</v>
      </c>
      <c r="O461" s="113">
        <f t="shared" si="144"/>
        <v>0</v>
      </c>
      <c r="P461" s="108">
        <f t="shared" si="150"/>
        <v>0</v>
      </c>
      <c r="Q461" s="113">
        <f t="shared" si="150"/>
        <v>0</v>
      </c>
      <c r="R461" s="107">
        <f t="shared" si="147"/>
        <v>0</v>
      </c>
      <c r="S461" s="118" t="str">
        <f t="shared" si="145"/>
        <v/>
      </c>
      <c r="T461" s="252"/>
      <c r="U461" s="252"/>
      <c r="V461" s="252"/>
      <c r="W461" s="252"/>
      <c r="X461" s="252"/>
      <c r="Y461" s="252"/>
      <c r="Z461" s="252"/>
      <c r="AA461" s="252"/>
      <c r="AB461" s="252"/>
      <c r="AC461" s="252"/>
      <c r="AD461" s="252"/>
      <c r="AE461" s="252"/>
      <c r="AF461" s="252"/>
    </row>
    <row r="462" spans="1:32" s="119" customFormat="1" ht="13.5" customHeight="1" x14ac:dyDescent="0.3">
      <c r="A462" s="102">
        <f t="shared" si="138"/>
        <v>0</v>
      </c>
      <c r="B462" s="103">
        <f t="shared" si="139"/>
        <v>159794</v>
      </c>
      <c r="C462" s="104">
        <f t="shared" si="140"/>
        <v>437.50277777777779</v>
      </c>
      <c r="D462" s="105">
        <f t="shared" si="130"/>
        <v>437.492128678987</v>
      </c>
      <c r="E462" s="106">
        <f t="shared" si="131"/>
        <v>0</v>
      </c>
      <c r="F462" s="107">
        <f t="shared" si="132"/>
        <v>0</v>
      </c>
      <c r="G462" s="108">
        <f t="shared" si="146"/>
        <v>0</v>
      </c>
      <c r="H462" s="113">
        <f t="shared" si="141"/>
        <v>0</v>
      </c>
      <c r="I462" s="107">
        <f t="shared" si="142"/>
        <v>0</v>
      </c>
      <c r="J462" s="110">
        <f t="shared" si="143"/>
        <v>438</v>
      </c>
      <c r="K462" s="111">
        <f t="shared" si="133"/>
        <v>1</v>
      </c>
      <c r="L462" s="116">
        <f t="shared" si="134"/>
        <v>12</v>
      </c>
      <c r="M462" s="108">
        <f t="shared" si="135"/>
        <v>0</v>
      </c>
      <c r="N462" s="113">
        <f t="shared" si="136"/>
        <v>0</v>
      </c>
      <c r="O462" s="113">
        <f t="shared" si="144"/>
        <v>0</v>
      </c>
      <c r="P462" s="108">
        <f t="shared" si="150"/>
        <v>0</v>
      </c>
      <c r="Q462" s="113">
        <f t="shared" si="150"/>
        <v>0</v>
      </c>
      <c r="R462" s="107">
        <f t="shared" si="147"/>
        <v>0</v>
      </c>
      <c r="S462" s="118" t="str">
        <f t="shared" si="145"/>
        <v/>
      </c>
      <c r="T462" s="252"/>
      <c r="U462" s="252"/>
      <c r="V462" s="252"/>
      <c r="W462" s="252"/>
      <c r="X462" s="252"/>
      <c r="Y462" s="252"/>
      <c r="Z462" s="252"/>
      <c r="AA462" s="252"/>
      <c r="AB462" s="252"/>
      <c r="AC462" s="252"/>
      <c r="AD462" s="252"/>
      <c r="AE462" s="252"/>
      <c r="AF462" s="252"/>
    </row>
    <row r="463" spans="1:32" s="119" customFormat="1" ht="13.5" customHeight="1" x14ac:dyDescent="0.3">
      <c r="A463" s="102">
        <f t="shared" si="138"/>
        <v>0</v>
      </c>
      <c r="B463" s="103">
        <f t="shared" si="139"/>
        <v>160159</v>
      </c>
      <c r="C463" s="104">
        <f t="shared" si="140"/>
        <v>438.50277777777779</v>
      </c>
      <c r="D463" s="105">
        <f t="shared" si="130"/>
        <v>438.49144421629023</v>
      </c>
      <c r="E463" s="106">
        <f t="shared" si="131"/>
        <v>0</v>
      </c>
      <c r="F463" s="107">
        <f t="shared" si="132"/>
        <v>0</v>
      </c>
      <c r="G463" s="108">
        <f t="shared" si="146"/>
        <v>0</v>
      </c>
      <c r="H463" s="113">
        <f t="shared" si="141"/>
        <v>0</v>
      </c>
      <c r="I463" s="107">
        <f t="shared" si="142"/>
        <v>0</v>
      </c>
      <c r="J463" s="110">
        <f t="shared" si="143"/>
        <v>439</v>
      </c>
      <c r="K463" s="111">
        <f t="shared" si="133"/>
        <v>1</v>
      </c>
      <c r="L463" s="116">
        <f t="shared" si="134"/>
        <v>12</v>
      </c>
      <c r="M463" s="108">
        <f t="shared" si="135"/>
        <v>0</v>
      </c>
      <c r="N463" s="113">
        <f t="shared" si="136"/>
        <v>0</v>
      </c>
      <c r="O463" s="113">
        <f t="shared" si="144"/>
        <v>0</v>
      </c>
      <c r="P463" s="108">
        <f t="shared" si="150"/>
        <v>0</v>
      </c>
      <c r="Q463" s="113">
        <f t="shared" si="150"/>
        <v>0</v>
      </c>
      <c r="R463" s="107">
        <f t="shared" si="147"/>
        <v>0</v>
      </c>
      <c r="S463" s="118" t="str">
        <f t="shared" si="145"/>
        <v/>
      </c>
      <c r="T463" s="252"/>
      <c r="U463" s="252"/>
      <c r="V463" s="252"/>
      <c r="W463" s="252"/>
      <c r="X463" s="252"/>
      <c r="Y463" s="252"/>
      <c r="Z463" s="252"/>
      <c r="AA463" s="252"/>
      <c r="AB463" s="252"/>
      <c r="AC463" s="252"/>
      <c r="AD463" s="252"/>
      <c r="AE463" s="252"/>
      <c r="AF463" s="252"/>
    </row>
    <row r="464" spans="1:32" s="119" customFormat="1" ht="13.5" customHeight="1" x14ac:dyDescent="0.3">
      <c r="A464" s="102">
        <f t="shared" si="138"/>
        <v>0</v>
      </c>
      <c r="B464" s="103">
        <f t="shared" si="139"/>
        <v>160524</v>
      </c>
      <c r="C464" s="104">
        <f t="shared" si="140"/>
        <v>439.50277777777779</v>
      </c>
      <c r="D464" s="105">
        <f t="shared" si="130"/>
        <v>439.49075975359341</v>
      </c>
      <c r="E464" s="106">
        <f t="shared" si="131"/>
        <v>0</v>
      </c>
      <c r="F464" s="107">
        <f t="shared" si="132"/>
        <v>0</v>
      </c>
      <c r="G464" s="108">
        <f t="shared" si="146"/>
        <v>0</v>
      </c>
      <c r="H464" s="113">
        <f t="shared" si="141"/>
        <v>0</v>
      </c>
      <c r="I464" s="107">
        <f t="shared" si="142"/>
        <v>0</v>
      </c>
      <c r="J464" s="110">
        <f t="shared" si="143"/>
        <v>440</v>
      </c>
      <c r="K464" s="111">
        <f t="shared" si="133"/>
        <v>1</v>
      </c>
      <c r="L464" s="116">
        <f t="shared" si="134"/>
        <v>12</v>
      </c>
      <c r="M464" s="108">
        <f t="shared" si="135"/>
        <v>0</v>
      </c>
      <c r="N464" s="113">
        <f t="shared" si="136"/>
        <v>0</v>
      </c>
      <c r="O464" s="113">
        <f t="shared" si="144"/>
        <v>0</v>
      </c>
      <c r="P464" s="108">
        <f t="shared" si="150"/>
        <v>0</v>
      </c>
      <c r="Q464" s="113">
        <f t="shared" si="150"/>
        <v>0</v>
      </c>
      <c r="R464" s="107">
        <f t="shared" si="147"/>
        <v>0</v>
      </c>
      <c r="S464" s="118" t="str">
        <f t="shared" si="145"/>
        <v/>
      </c>
      <c r="T464" s="252"/>
      <c r="U464" s="252"/>
      <c r="V464" s="252"/>
      <c r="W464" s="252"/>
      <c r="X464" s="252"/>
      <c r="Y464" s="252"/>
      <c r="Z464" s="252"/>
      <c r="AA464" s="252"/>
      <c r="AB464" s="252"/>
      <c r="AC464" s="252"/>
      <c r="AD464" s="252"/>
      <c r="AE464" s="252"/>
      <c r="AF464" s="252"/>
    </row>
    <row r="465" spans="1:32" s="119" customFormat="1" ht="13.5" customHeight="1" x14ac:dyDescent="0.3">
      <c r="A465" s="102">
        <f t="shared" si="138"/>
        <v>0</v>
      </c>
      <c r="B465" s="103">
        <f t="shared" si="139"/>
        <v>160890</v>
      </c>
      <c r="C465" s="104">
        <f t="shared" si="140"/>
        <v>440.50277777777779</v>
      </c>
      <c r="D465" s="105">
        <f t="shared" si="130"/>
        <v>440.49281314168377</v>
      </c>
      <c r="E465" s="106">
        <f t="shared" si="131"/>
        <v>0</v>
      </c>
      <c r="F465" s="107">
        <f t="shared" si="132"/>
        <v>0</v>
      </c>
      <c r="G465" s="108">
        <f t="shared" si="146"/>
        <v>0</v>
      </c>
      <c r="H465" s="113">
        <f t="shared" si="141"/>
        <v>0</v>
      </c>
      <c r="I465" s="107">
        <f t="shared" si="142"/>
        <v>0</v>
      </c>
      <c r="J465" s="110">
        <f t="shared" si="143"/>
        <v>441</v>
      </c>
      <c r="K465" s="111">
        <f t="shared" si="133"/>
        <v>1</v>
      </c>
      <c r="L465" s="116">
        <f t="shared" si="134"/>
        <v>12</v>
      </c>
      <c r="M465" s="108">
        <f t="shared" si="135"/>
        <v>0</v>
      </c>
      <c r="N465" s="113">
        <f t="shared" si="136"/>
        <v>0</v>
      </c>
      <c r="O465" s="113">
        <f t="shared" si="144"/>
        <v>0</v>
      </c>
      <c r="P465" s="108">
        <f t="shared" si="150"/>
        <v>0</v>
      </c>
      <c r="Q465" s="113">
        <f t="shared" si="150"/>
        <v>0</v>
      </c>
      <c r="R465" s="107">
        <f t="shared" si="147"/>
        <v>0</v>
      </c>
      <c r="S465" s="118" t="str">
        <f t="shared" si="145"/>
        <v/>
      </c>
      <c r="T465" s="252"/>
      <c r="U465" s="252"/>
      <c r="V465" s="252"/>
      <c r="W465" s="252"/>
      <c r="X465" s="252"/>
      <c r="Y465" s="252"/>
      <c r="Z465" s="252"/>
      <c r="AA465" s="252"/>
      <c r="AB465" s="252"/>
      <c r="AC465" s="252"/>
      <c r="AD465" s="252"/>
      <c r="AE465" s="252"/>
      <c r="AF465" s="252"/>
    </row>
    <row r="466" spans="1:32" s="119" customFormat="1" ht="13.5" customHeight="1" x14ac:dyDescent="0.3">
      <c r="A466" s="102">
        <f t="shared" si="138"/>
        <v>0</v>
      </c>
      <c r="B466" s="103">
        <f t="shared" si="139"/>
        <v>161255</v>
      </c>
      <c r="C466" s="104">
        <f t="shared" si="140"/>
        <v>441.50277777777779</v>
      </c>
      <c r="D466" s="105">
        <f t="shared" si="130"/>
        <v>441.492128678987</v>
      </c>
      <c r="E466" s="106">
        <f t="shared" si="131"/>
        <v>0</v>
      </c>
      <c r="F466" s="107">
        <f t="shared" si="132"/>
        <v>0</v>
      </c>
      <c r="G466" s="108">
        <f t="shared" si="146"/>
        <v>0</v>
      </c>
      <c r="H466" s="113">
        <f t="shared" si="141"/>
        <v>0</v>
      </c>
      <c r="I466" s="107">
        <f t="shared" si="142"/>
        <v>0</v>
      </c>
      <c r="J466" s="110">
        <f t="shared" si="143"/>
        <v>442</v>
      </c>
      <c r="K466" s="111">
        <f t="shared" si="133"/>
        <v>1</v>
      </c>
      <c r="L466" s="116">
        <f t="shared" si="134"/>
        <v>12</v>
      </c>
      <c r="M466" s="108">
        <f t="shared" si="135"/>
        <v>0</v>
      </c>
      <c r="N466" s="113">
        <f t="shared" si="136"/>
        <v>0</v>
      </c>
      <c r="O466" s="113">
        <f t="shared" si="144"/>
        <v>0</v>
      </c>
      <c r="P466" s="108">
        <f t="shared" si="150"/>
        <v>0</v>
      </c>
      <c r="Q466" s="113">
        <f t="shared" si="150"/>
        <v>0</v>
      </c>
      <c r="R466" s="107">
        <f t="shared" si="147"/>
        <v>0</v>
      </c>
      <c r="S466" s="118" t="str">
        <f t="shared" si="145"/>
        <v/>
      </c>
      <c r="T466" s="252"/>
      <c r="U466" s="252"/>
      <c r="V466" s="252"/>
      <c r="W466" s="252"/>
      <c r="X466" s="252"/>
      <c r="Y466" s="252"/>
      <c r="Z466" s="252"/>
      <c r="AA466" s="252"/>
      <c r="AB466" s="252"/>
      <c r="AC466" s="252"/>
      <c r="AD466" s="252"/>
      <c r="AE466" s="252"/>
      <c r="AF466" s="252"/>
    </row>
    <row r="467" spans="1:32" s="119" customFormat="1" ht="13.5" customHeight="1" x14ac:dyDescent="0.3">
      <c r="A467" s="102">
        <f t="shared" si="138"/>
        <v>0</v>
      </c>
      <c r="B467" s="103">
        <f t="shared" si="139"/>
        <v>161620</v>
      </c>
      <c r="C467" s="104">
        <f t="shared" si="140"/>
        <v>442.50277777777779</v>
      </c>
      <c r="D467" s="105">
        <f t="shared" si="130"/>
        <v>442.49144421629023</v>
      </c>
      <c r="E467" s="106">
        <f t="shared" si="131"/>
        <v>0</v>
      </c>
      <c r="F467" s="107">
        <f t="shared" si="132"/>
        <v>0</v>
      </c>
      <c r="G467" s="108">
        <f t="shared" si="146"/>
        <v>0</v>
      </c>
      <c r="H467" s="113">
        <f t="shared" si="141"/>
        <v>0</v>
      </c>
      <c r="I467" s="107">
        <f t="shared" si="142"/>
        <v>0</v>
      </c>
      <c r="J467" s="110">
        <f t="shared" si="143"/>
        <v>443</v>
      </c>
      <c r="K467" s="111">
        <f t="shared" si="133"/>
        <v>1</v>
      </c>
      <c r="L467" s="116">
        <f t="shared" si="134"/>
        <v>12</v>
      </c>
      <c r="M467" s="108">
        <f t="shared" si="135"/>
        <v>0</v>
      </c>
      <c r="N467" s="113">
        <f t="shared" si="136"/>
        <v>0</v>
      </c>
      <c r="O467" s="113">
        <f t="shared" si="144"/>
        <v>0</v>
      </c>
      <c r="P467" s="108">
        <f t="shared" si="150"/>
        <v>0</v>
      </c>
      <c r="Q467" s="113">
        <f t="shared" si="150"/>
        <v>0</v>
      </c>
      <c r="R467" s="107">
        <f t="shared" si="147"/>
        <v>0</v>
      </c>
      <c r="S467" s="118" t="str">
        <f t="shared" si="145"/>
        <v/>
      </c>
      <c r="T467" s="252"/>
      <c r="U467" s="252"/>
      <c r="V467" s="252"/>
      <c r="W467" s="252"/>
      <c r="X467" s="252"/>
      <c r="Y467" s="252"/>
      <c r="Z467" s="252"/>
      <c r="AA467" s="252"/>
      <c r="AB467" s="252"/>
      <c r="AC467" s="252"/>
      <c r="AD467" s="252"/>
      <c r="AE467" s="252"/>
      <c r="AF467" s="252"/>
    </row>
    <row r="468" spans="1:32" s="119" customFormat="1" ht="13.5" customHeight="1" x14ac:dyDescent="0.3">
      <c r="A468" s="102">
        <f t="shared" si="138"/>
        <v>0</v>
      </c>
      <c r="B468" s="103">
        <f t="shared" si="139"/>
        <v>161985</v>
      </c>
      <c r="C468" s="104">
        <f t="shared" si="140"/>
        <v>443.50277777777779</v>
      </c>
      <c r="D468" s="105">
        <f t="shared" si="130"/>
        <v>443.49075975359341</v>
      </c>
      <c r="E468" s="106">
        <f t="shared" si="131"/>
        <v>0</v>
      </c>
      <c r="F468" s="107">
        <f t="shared" si="132"/>
        <v>0</v>
      </c>
      <c r="G468" s="108">
        <f t="shared" si="146"/>
        <v>0</v>
      </c>
      <c r="H468" s="113">
        <f t="shared" si="141"/>
        <v>0</v>
      </c>
      <c r="I468" s="107">
        <f t="shared" si="142"/>
        <v>0</v>
      </c>
      <c r="J468" s="110">
        <f t="shared" si="143"/>
        <v>444</v>
      </c>
      <c r="K468" s="111">
        <f t="shared" si="133"/>
        <v>1</v>
      </c>
      <c r="L468" s="116">
        <f t="shared" si="134"/>
        <v>12</v>
      </c>
      <c r="M468" s="108">
        <f t="shared" si="135"/>
        <v>0</v>
      </c>
      <c r="N468" s="113">
        <f t="shared" si="136"/>
        <v>0</v>
      </c>
      <c r="O468" s="113">
        <f t="shared" si="144"/>
        <v>0</v>
      </c>
      <c r="P468" s="108">
        <f t="shared" si="150"/>
        <v>0</v>
      </c>
      <c r="Q468" s="113">
        <f t="shared" si="150"/>
        <v>0</v>
      </c>
      <c r="R468" s="107">
        <f t="shared" si="147"/>
        <v>0</v>
      </c>
      <c r="S468" s="118" t="str">
        <f t="shared" si="145"/>
        <v/>
      </c>
      <c r="T468" s="252"/>
      <c r="U468" s="252"/>
      <c r="V468" s="252"/>
      <c r="W468" s="252"/>
      <c r="X468" s="252"/>
      <c r="Y468" s="252"/>
      <c r="Z468" s="252"/>
      <c r="AA468" s="252"/>
      <c r="AB468" s="252"/>
      <c r="AC468" s="252"/>
      <c r="AD468" s="252"/>
      <c r="AE468" s="252"/>
      <c r="AF468" s="252"/>
    </row>
    <row r="469" spans="1:32" s="119" customFormat="1" ht="13.5" customHeight="1" x14ac:dyDescent="0.3">
      <c r="A469" s="102">
        <f t="shared" si="138"/>
        <v>0</v>
      </c>
      <c r="B469" s="103">
        <f t="shared" si="139"/>
        <v>162351</v>
      </c>
      <c r="C469" s="104">
        <f t="shared" si="140"/>
        <v>444.50277777777779</v>
      </c>
      <c r="D469" s="105">
        <f t="shared" si="130"/>
        <v>444.49281314168377</v>
      </c>
      <c r="E469" s="106">
        <f t="shared" si="131"/>
        <v>0</v>
      </c>
      <c r="F469" s="107">
        <f t="shared" si="132"/>
        <v>0</v>
      </c>
      <c r="G469" s="108">
        <f t="shared" si="146"/>
        <v>0</v>
      </c>
      <c r="H469" s="113">
        <f t="shared" si="141"/>
        <v>0</v>
      </c>
      <c r="I469" s="107">
        <f t="shared" si="142"/>
        <v>0</v>
      </c>
      <c r="J469" s="110">
        <f t="shared" si="143"/>
        <v>445</v>
      </c>
      <c r="K469" s="111">
        <f t="shared" si="133"/>
        <v>1</v>
      </c>
      <c r="L469" s="116">
        <f t="shared" si="134"/>
        <v>12</v>
      </c>
      <c r="M469" s="108">
        <f t="shared" si="135"/>
        <v>0</v>
      </c>
      <c r="N469" s="113">
        <f t="shared" si="136"/>
        <v>0</v>
      </c>
      <c r="O469" s="113">
        <f t="shared" si="144"/>
        <v>0</v>
      </c>
      <c r="P469" s="108">
        <f t="shared" si="150"/>
        <v>0</v>
      </c>
      <c r="Q469" s="113">
        <f t="shared" si="150"/>
        <v>0</v>
      </c>
      <c r="R469" s="107">
        <f t="shared" si="147"/>
        <v>0</v>
      </c>
      <c r="S469" s="118" t="str">
        <f t="shared" si="145"/>
        <v/>
      </c>
      <c r="T469" s="252"/>
      <c r="U469" s="252"/>
      <c r="V469" s="252"/>
      <c r="W469" s="252"/>
      <c r="X469" s="252"/>
      <c r="Y469" s="252"/>
      <c r="Z469" s="252"/>
      <c r="AA469" s="252"/>
      <c r="AB469" s="252"/>
      <c r="AC469" s="252"/>
      <c r="AD469" s="252"/>
      <c r="AE469" s="252"/>
      <c r="AF469" s="252"/>
    </row>
    <row r="470" spans="1:32" s="119" customFormat="1" ht="13.5" customHeight="1" x14ac:dyDescent="0.3">
      <c r="A470" s="102">
        <f t="shared" si="138"/>
        <v>0</v>
      </c>
      <c r="B470" s="103">
        <f t="shared" si="139"/>
        <v>162716</v>
      </c>
      <c r="C470" s="104">
        <f t="shared" si="140"/>
        <v>445.50277777777779</v>
      </c>
      <c r="D470" s="105">
        <f t="shared" si="130"/>
        <v>445.492128678987</v>
      </c>
      <c r="E470" s="106">
        <f t="shared" si="131"/>
        <v>0</v>
      </c>
      <c r="F470" s="107">
        <f t="shared" si="132"/>
        <v>0</v>
      </c>
      <c r="G470" s="108">
        <f t="shared" si="146"/>
        <v>0</v>
      </c>
      <c r="H470" s="113">
        <f t="shared" si="141"/>
        <v>0</v>
      </c>
      <c r="I470" s="107">
        <f t="shared" si="142"/>
        <v>0</v>
      </c>
      <c r="J470" s="110">
        <f t="shared" si="143"/>
        <v>446</v>
      </c>
      <c r="K470" s="111">
        <f t="shared" si="133"/>
        <v>1</v>
      </c>
      <c r="L470" s="116">
        <f t="shared" si="134"/>
        <v>12</v>
      </c>
      <c r="M470" s="108">
        <f t="shared" si="135"/>
        <v>0</v>
      </c>
      <c r="N470" s="113">
        <f t="shared" si="136"/>
        <v>0</v>
      </c>
      <c r="O470" s="113">
        <f t="shared" si="144"/>
        <v>0</v>
      </c>
      <c r="P470" s="108">
        <f t="shared" si="150"/>
        <v>0</v>
      </c>
      <c r="Q470" s="113">
        <f t="shared" si="150"/>
        <v>0</v>
      </c>
      <c r="R470" s="107">
        <f t="shared" si="147"/>
        <v>0</v>
      </c>
      <c r="S470" s="118" t="str">
        <f t="shared" si="145"/>
        <v/>
      </c>
      <c r="T470" s="252"/>
      <c r="U470" s="252"/>
      <c r="V470" s="252"/>
      <c r="W470" s="252"/>
      <c r="X470" s="252"/>
      <c r="Y470" s="252"/>
      <c r="Z470" s="252"/>
      <c r="AA470" s="252"/>
      <c r="AB470" s="252"/>
      <c r="AC470" s="252"/>
      <c r="AD470" s="252"/>
      <c r="AE470" s="252"/>
      <c r="AF470" s="252"/>
    </row>
    <row r="471" spans="1:32" s="119" customFormat="1" ht="13.5" customHeight="1" x14ac:dyDescent="0.3">
      <c r="A471" s="102">
        <f t="shared" si="138"/>
        <v>0</v>
      </c>
      <c r="B471" s="103">
        <f t="shared" si="139"/>
        <v>163081</v>
      </c>
      <c r="C471" s="104">
        <f t="shared" si="140"/>
        <v>446.50277777777779</v>
      </c>
      <c r="D471" s="105">
        <f t="shared" si="130"/>
        <v>446.49144421629023</v>
      </c>
      <c r="E471" s="106">
        <f t="shared" si="131"/>
        <v>0</v>
      </c>
      <c r="F471" s="107">
        <f t="shared" si="132"/>
        <v>0</v>
      </c>
      <c r="G471" s="108">
        <f t="shared" si="146"/>
        <v>0</v>
      </c>
      <c r="H471" s="113">
        <f t="shared" si="141"/>
        <v>0</v>
      </c>
      <c r="I471" s="107">
        <f t="shared" si="142"/>
        <v>0</v>
      </c>
      <c r="J471" s="110">
        <f t="shared" si="143"/>
        <v>447</v>
      </c>
      <c r="K471" s="111">
        <f t="shared" si="133"/>
        <v>1</v>
      </c>
      <c r="L471" s="116">
        <f t="shared" si="134"/>
        <v>12</v>
      </c>
      <c r="M471" s="108">
        <f t="shared" si="135"/>
        <v>0</v>
      </c>
      <c r="N471" s="113">
        <f t="shared" si="136"/>
        <v>0</v>
      </c>
      <c r="O471" s="113">
        <f t="shared" si="144"/>
        <v>0</v>
      </c>
      <c r="P471" s="108">
        <f t="shared" si="150"/>
        <v>0</v>
      </c>
      <c r="Q471" s="113">
        <f t="shared" si="150"/>
        <v>0</v>
      </c>
      <c r="R471" s="107">
        <f t="shared" si="147"/>
        <v>0</v>
      </c>
      <c r="S471" s="118" t="str">
        <f t="shared" si="145"/>
        <v/>
      </c>
      <c r="T471" s="252"/>
      <c r="U471" s="252"/>
      <c r="V471" s="252"/>
      <c r="W471" s="252"/>
      <c r="X471" s="252"/>
      <c r="Y471" s="252"/>
      <c r="Z471" s="252"/>
      <c r="AA471" s="252"/>
      <c r="AB471" s="252"/>
      <c r="AC471" s="252"/>
      <c r="AD471" s="252"/>
      <c r="AE471" s="252"/>
      <c r="AF471" s="252"/>
    </row>
    <row r="472" spans="1:32" s="119" customFormat="1" ht="13.5" customHeight="1" x14ac:dyDescent="0.3">
      <c r="A472" s="102">
        <f t="shared" si="138"/>
        <v>0</v>
      </c>
      <c r="B472" s="103">
        <f t="shared" si="139"/>
        <v>163446</v>
      </c>
      <c r="C472" s="104">
        <f t="shared" si="140"/>
        <v>447.50277777777779</v>
      </c>
      <c r="D472" s="105">
        <f t="shared" si="130"/>
        <v>447.49075975359341</v>
      </c>
      <c r="E472" s="106">
        <f t="shared" si="131"/>
        <v>0</v>
      </c>
      <c r="F472" s="107">
        <f t="shared" si="132"/>
        <v>0</v>
      </c>
      <c r="G472" s="108">
        <f t="shared" si="146"/>
        <v>0</v>
      </c>
      <c r="H472" s="113">
        <f t="shared" si="141"/>
        <v>0</v>
      </c>
      <c r="I472" s="107">
        <f t="shared" si="142"/>
        <v>0</v>
      </c>
      <c r="J472" s="110">
        <f t="shared" si="143"/>
        <v>448</v>
      </c>
      <c r="K472" s="111">
        <f t="shared" si="133"/>
        <v>1</v>
      </c>
      <c r="L472" s="116">
        <f t="shared" si="134"/>
        <v>12</v>
      </c>
      <c r="M472" s="108">
        <f t="shared" si="135"/>
        <v>0</v>
      </c>
      <c r="N472" s="113">
        <f t="shared" si="136"/>
        <v>0</v>
      </c>
      <c r="O472" s="113">
        <f t="shared" si="144"/>
        <v>0</v>
      </c>
      <c r="P472" s="108">
        <f t="shared" si="150"/>
        <v>0</v>
      </c>
      <c r="Q472" s="113">
        <f t="shared" si="150"/>
        <v>0</v>
      </c>
      <c r="R472" s="107">
        <f t="shared" si="147"/>
        <v>0</v>
      </c>
      <c r="S472" s="118" t="str">
        <f t="shared" si="145"/>
        <v/>
      </c>
      <c r="T472" s="252"/>
      <c r="U472" s="252"/>
      <c r="V472" s="252"/>
      <c r="W472" s="252"/>
      <c r="X472" s="252"/>
      <c r="Y472" s="252"/>
      <c r="Z472" s="252"/>
      <c r="AA472" s="252"/>
      <c r="AB472" s="252"/>
      <c r="AC472" s="252"/>
      <c r="AD472" s="252"/>
      <c r="AE472" s="252"/>
      <c r="AF472" s="252"/>
    </row>
    <row r="473" spans="1:32" s="119" customFormat="1" ht="13.5" customHeight="1" x14ac:dyDescent="0.3">
      <c r="A473" s="102">
        <f t="shared" si="138"/>
        <v>0</v>
      </c>
      <c r="B473" s="103">
        <f t="shared" si="139"/>
        <v>163812</v>
      </c>
      <c r="C473" s="104">
        <f t="shared" si="140"/>
        <v>448.50277777777779</v>
      </c>
      <c r="D473" s="105">
        <f t="shared" ref="D473:D536" si="151">(B473-H$5)/365.25</f>
        <v>448.49281314168377</v>
      </c>
      <c r="E473" s="106">
        <f t="shared" ref="E473:E536" si="152">IF(C473&gt;=1,H$9,0)</f>
        <v>0</v>
      </c>
      <c r="F473" s="107">
        <f t="shared" si="132"/>
        <v>0</v>
      </c>
      <c r="G473" s="108">
        <f t="shared" si="146"/>
        <v>0</v>
      </c>
      <c r="H473" s="113">
        <f t="shared" si="141"/>
        <v>0</v>
      </c>
      <c r="I473" s="107">
        <f t="shared" si="142"/>
        <v>0</v>
      </c>
      <c r="J473" s="110">
        <f t="shared" si="143"/>
        <v>449</v>
      </c>
      <c r="K473" s="111">
        <f t="shared" si="133"/>
        <v>1</v>
      </c>
      <c r="L473" s="116">
        <f t="shared" si="134"/>
        <v>12</v>
      </c>
      <c r="M473" s="108">
        <f t="shared" si="135"/>
        <v>0</v>
      </c>
      <c r="N473" s="113">
        <f t="shared" si="136"/>
        <v>0</v>
      </c>
      <c r="O473" s="113">
        <f t="shared" si="144"/>
        <v>0</v>
      </c>
      <c r="P473" s="108">
        <f t="shared" si="150"/>
        <v>0</v>
      </c>
      <c r="Q473" s="113">
        <f t="shared" si="150"/>
        <v>0</v>
      </c>
      <c r="R473" s="107">
        <f t="shared" si="147"/>
        <v>0</v>
      </c>
      <c r="S473" s="118" t="str">
        <f t="shared" si="145"/>
        <v/>
      </c>
      <c r="T473" s="252"/>
      <c r="U473" s="252"/>
      <c r="V473" s="252"/>
      <c r="W473" s="252"/>
      <c r="X473" s="252"/>
      <c r="Y473" s="252"/>
      <c r="Z473" s="252"/>
      <c r="AA473" s="252"/>
      <c r="AB473" s="252"/>
      <c r="AC473" s="252"/>
      <c r="AD473" s="252"/>
      <c r="AE473" s="252"/>
      <c r="AF473" s="252"/>
    </row>
    <row r="474" spans="1:32" s="119" customFormat="1" ht="13.5" customHeight="1" x14ac:dyDescent="0.3">
      <c r="A474" s="102">
        <f t="shared" si="138"/>
        <v>0</v>
      </c>
      <c r="B474" s="103">
        <f t="shared" si="139"/>
        <v>164177</v>
      </c>
      <c r="C474" s="104">
        <f t="shared" si="140"/>
        <v>449.50277777777779</v>
      </c>
      <c r="D474" s="105">
        <f t="shared" si="151"/>
        <v>449.492128678987</v>
      </c>
      <c r="E474" s="106">
        <f t="shared" si="152"/>
        <v>0</v>
      </c>
      <c r="F474" s="107">
        <f t="shared" ref="F474:F537" si="153">H474-H473</f>
        <v>0</v>
      </c>
      <c r="G474" s="108">
        <f t="shared" si="146"/>
        <v>0</v>
      </c>
      <c r="H474" s="113">
        <f t="shared" si="141"/>
        <v>0</v>
      </c>
      <c r="I474" s="107">
        <f t="shared" si="142"/>
        <v>0</v>
      </c>
      <c r="J474" s="110">
        <f t="shared" si="143"/>
        <v>450</v>
      </c>
      <c r="K474" s="111">
        <f t="shared" ref="K474:K537" si="154">L474/12</f>
        <v>1</v>
      </c>
      <c r="L474" s="116">
        <f t="shared" ref="L474:L537" si="155">MONTH(B475)+12-MONTH(B474)</f>
        <v>12</v>
      </c>
      <c r="M474" s="108">
        <f t="shared" ref="M474:M537" si="156">G474*ROUND((C475-C474)*12,1)</f>
        <v>0</v>
      </c>
      <c r="N474" s="113">
        <f t="shared" ref="N474:N537" si="157">H474*ROUND((C475-C474)*12,1)</f>
        <v>0</v>
      </c>
      <c r="O474" s="113">
        <f t="shared" si="144"/>
        <v>0</v>
      </c>
      <c r="P474" s="108">
        <f t="shared" ref="P474:Q489" si="158">M474+P473</f>
        <v>0</v>
      </c>
      <c r="Q474" s="113">
        <f t="shared" si="158"/>
        <v>0</v>
      </c>
      <c r="R474" s="107">
        <f t="shared" si="147"/>
        <v>0</v>
      </c>
      <c r="S474" s="118" t="str">
        <f t="shared" si="145"/>
        <v/>
      </c>
      <c r="T474" s="252"/>
      <c r="U474" s="252"/>
      <c r="V474" s="252"/>
      <c r="W474" s="252"/>
      <c r="X474" s="252"/>
      <c r="Y474" s="252"/>
      <c r="Z474" s="252"/>
      <c r="AA474" s="252"/>
      <c r="AB474" s="252"/>
      <c r="AC474" s="252"/>
      <c r="AD474" s="252"/>
      <c r="AE474" s="252"/>
      <c r="AF474" s="252"/>
    </row>
    <row r="475" spans="1:32" s="119" customFormat="1" ht="13.5" customHeight="1" x14ac:dyDescent="0.3">
      <c r="A475" s="102">
        <f t="shared" ref="A475:A538" si="159">IF(AND(R475&gt;=0,R474&lt;0),"Cumulative",IF(AND(O475&gt;=0,O474&lt;0),"Monthly",))</f>
        <v>0</v>
      </c>
      <c r="B475" s="103">
        <f t="shared" ref="B475:B538" si="160">DATE(YEAR(B474)+1,7,1)</f>
        <v>164542</v>
      </c>
      <c r="C475" s="104">
        <f t="shared" ref="C475:C538" si="161">C474+K474</f>
        <v>450.50277777777779</v>
      </c>
      <c r="D475" s="105">
        <f t="shared" si="151"/>
        <v>450.49144421629023</v>
      </c>
      <c r="E475" s="106">
        <f t="shared" si="152"/>
        <v>0</v>
      </c>
      <c r="F475" s="107">
        <f t="shared" si="153"/>
        <v>0</v>
      </c>
      <c r="G475" s="108">
        <f t="shared" si="146"/>
        <v>0</v>
      </c>
      <c r="H475" s="113">
        <f t="shared" ref="H475:H538" si="162">H474*(1+E475)</f>
        <v>0</v>
      </c>
      <c r="I475" s="107">
        <f t="shared" ref="I475:I538" si="163">H475-G475</f>
        <v>0</v>
      </c>
      <c r="J475" s="110">
        <f t="shared" ref="J475:J538" si="164">1+J474</f>
        <v>451</v>
      </c>
      <c r="K475" s="111">
        <f t="shared" si="154"/>
        <v>1</v>
      </c>
      <c r="L475" s="116">
        <f t="shared" si="155"/>
        <v>12</v>
      </c>
      <c r="M475" s="108">
        <f t="shared" si="156"/>
        <v>0</v>
      </c>
      <c r="N475" s="113">
        <f t="shared" si="157"/>
        <v>0</v>
      </c>
      <c r="O475" s="113">
        <f t="shared" ref="O475:O538" si="165">N475-M475</f>
        <v>0</v>
      </c>
      <c r="P475" s="108">
        <f t="shared" si="158"/>
        <v>0</v>
      </c>
      <c r="Q475" s="113">
        <f t="shared" si="158"/>
        <v>0</v>
      </c>
      <c r="R475" s="107">
        <f t="shared" si="147"/>
        <v>0</v>
      </c>
      <c r="S475" s="118" t="str">
        <f t="shared" ref="S475:S538" si="166">IF(A475&gt;0,A475,"")</f>
        <v/>
      </c>
      <c r="T475" s="252"/>
      <c r="U475" s="252"/>
      <c r="V475" s="252"/>
      <c r="W475" s="252"/>
      <c r="X475" s="252"/>
      <c r="Y475" s="252"/>
      <c r="Z475" s="252"/>
      <c r="AA475" s="252"/>
      <c r="AB475" s="252"/>
      <c r="AC475" s="252"/>
      <c r="AD475" s="252"/>
      <c r="AE475" s="252"/>
      <c r="AF475" s="252"/>
    </row>
    <row r="476" spans="1:32" s="119" customFormat="1" ht="13.5" customHeight="1" x14ac:dyDescent="0.3">
      <c r="A476" s="102">
        <f t="shared" si="159"/>
        <v>0</v>
      </c>
      <c r="B476" s="103">
        <f t="shared" si="160"/>
        <v>164907</v>
      </c>
      <c r="C476" s="104">
        <f t="shared" si="161"/>
        <v>451.50277777777779</v>
      </c>
      <c r="D476" s="105">
        <f t="shared" si="151"/>
        <v>451.49075975359341</v>
      </c>
      <c r="E476" s="106">
        <f t="shared" si="152"/>
        <v>0</v>
      </c>
      <c r="F476" s="107">
        <f t="shared" si="153"/>
        <v>0</v>
      </c>
      <c r="G476" s="108">
        <f t="shared" ref="G476:G539" si="167">G475</f>
        <v>0</v>
      </c>
      <c r="H476" s="113">
        <f t="shared" si="162"/>
        <v>0</v>
      </c>
      <c r="I476" s="107">
        <f t="shared" si="163"/>
        <v>0</v>
      </c>
      <c r="J476" s="110">
        <f t="shared" si="164"/>
        <v>452</v>
      </c>
      <c r="K476" s="111">
        <f t="shared" si="154"/>
        <v>1</v>
      </c>
      <c r="L476" s="116">
        <f t="shared" si="155"/>
        <v>12</v>
      </c>
      <c r="M476" s="108">
        <f t="shared" si="156"/>
        <v>0</v>
      </c>
      <c r="N476" s="113">
        <f t="shared" si="157"/>
        <v>0</v>
      </c>
      <c r="O476" s="113">
        <f t="shared" si="165"/>
        <v>0</v>
      </c>
      <c r="P476" s="108">
        <f t="shared" si="158"/>
        <v>0</v>
      </c>
      <c r="Q476" s="113">
        <f t="shared" si="158"/>
        <v>0</v>
      </c>
      <c r="R476" s="107">
        <f t="shared" ref="R476:R539" si="168">Q476-P476</f>
        <v>0</v>
      </c>
      <c r="S476" s="118" t="str">
        <f t="shared" si="166"/>
        <v/>
      </c>
      <c r="T476" s="252"/>
      <c r="U476" s="252"/>
      <c r="V476" s="252"/>
      <c r="W476" s="252"/>
      <c r="X476" s="252"/>
      <c r="Y476" s="252"/>
      <c r="Z476" s="252"/>
      <c r="AA476" s="252"/>
      <c r="AB476" s="252"/>
      <c r="AC476" s="252"/>
      <c r="AD476" s="252"/>
      <c r="AE476" s="252"/>
      <c r="AF476" s="252"/>
    </row>
    <row r="477" spans="1:32" s="119" customFormat="1" ht="13.5" customHeight="1" x14ac:dyDescent="0.3">
      <c r="A477" s="102">
        <f t="shared" si="159"/>
        <v>0</v>
      </c>
      <c r="B477" s="103">
        <f t="shared" si="160"/>
        <v>165273</v>
      </c>
      <c r="C477" s="104">
        <f t="shared" si="161"/>
        <v>452.50277777777779</v>
      </c>
      <c r="D477" s="105">
        <f t="shared" si="151"/>
        <v>452.49281314168377</v>
      </c>
      <c r="E477" s="106">
        <f t="shared" si="152"/>
        <v>0</v>
      </c>
      <c r="F477" s="107">
        <f t="shared" si="153"/>
        <v>0</v>
      </c>
      <c r="G477" s="108">
        <f t="shared" si="167"/>
        <v>0</v>
      </c>
      <c r="H477" s="113">
        <f t="shared" si="162"/>
        <v>0</v>
      </c>
      <c r="I477" s="107">
        <f t="shared" si="163"/>
        <v>0</v>
      </c>
      <c r="J477" s="110">
        <f t="shared" si="164"/>
        <v>453</v>
      </c>
      <c r="K477" s="111">
        <f t="shared" si="154"/>
        <v>1</v>
      </c>
      <c r="L477" s="116">
        <f t="shared" si="155"/>
        <v>12</v>
      </c>
      <c r="M477" s="108">
        <f t="shared" si="156"/>
        <v>0</v>
      </c>
      <c r="N477" s="113">
        <f t="shared" si="157"/>
        <v>0</v>
      </c>
      <c r="O477" s="113">
        <f t="shared" si="165"/>
        <v>0</v>
      </c>
      <c r="P477" s="108">
        <f t="shared" si="158"/>
        <v>0</v>
      </c>
      <c r="Q477" s="113">
        <f t="shared" si="158"/>
        <v>0</v>
      </c>
      <c r="R477" s="107">
        <f t="shared" si="168"/>
        <v>0</v>
      </c>
      <c r="S477" s="118" t="str">
        <f t="shared" si="166"/>
        <v/>
      </c>
      <c r="T477" s="252"/>
      <c r="U477" s="252"/>
      <c r="V477" s="252"/>
      <c r="W477" s="252"/>
      <c r="X477" s="252"/>
      <c r="Y477" s="252"/>
      <c r="Z477" s="252"/>
      <c r="AA477" s="252"/>
      <c r="AB477" s="252"/>
      <c r="AC477" s="252"/>
      <c r="AD477" s="252"/>
      <c r="AE477" s="252"/>
      <c r="AF477" s="252"/>
    </row>
    <row r="478" spans="1:32" s="119" customFormat="1" ht="13.5" customHeight="1" x14ac:dyDescent="0.3">
      <c r="A478" s="102">
        <f t="shared" si="159"/>
        <v>0</v>
      </c>
      <c r="B478" s="103">
        <f t="shared" si="160"/>
        <v>165638</v>
      </c>
      <c r="C478" s="104">
        <f t="shared" si="161"/>
        <v>453.50277777777779</v>
      </c>
      <c r="D478" s="105">
        <f t="shared" si="151"/>
        <v>453.492128678987</v>
      </c>
      <c r="E478" s="106">
        <f t="shared" si="152"/>
        <v>0</v>
      </c>
      <c r="F478" s="107">
        <f t="shared" si="153"/>
        <v>0</v>
      </c>
      <c r="G478" s="108">
        <f t="shared" si="167"/>
        <v>0</v>
      </c>
      <c r="H478" s="113">
        <f t="shared" si="162"/>
        <v>0</v>
      </c>
      <c r="I478" s="107">
        <f t="shared" si="163"/>
        <v>0</v>
      </c>
      <c r="J478" s="110">
        <f t="shared" si="164"/>
        <v>454</v>
      </c>
      <c r="K478" s="111">
        <f t="shared" si="154"/>
        <v>1</v>
      </c>
      <c r="L478" s="116">
        <f t="shared" si="155"/>
        <v>12</v>
      </c>
      <c r="M478" s="108">
        <f t="shared" si="156"/>
        <v>0</v>
      </c>
      <c r="N478" s="113">
        <f t="shared" si="157"/>
        <v>0</v>
      </c>
      <c r="O478" s="113">
        <f t="shared" si="165"/>
        <v>0</v>
      </c>
      <c r="P478" s="108">
        <f t="shared" si="158"/>
        <v>0</v>
      </c>
      <c r="Q478" s="113">
        <f t="shared" si="158"/>
        <v>0</v>
      </c>
      <c r="R478" s="107">
        <f t="shared" si="168"/>
        <v>0</v>
      </c>
      <c r="S478" s="118" t="str">
        <f t="shared" si="166"/>
        <v/>
      </c>
      <c r="T478" s="252"/>
      <c r="U478" s="252"/>
      <c r="V478" s="252"/>
      <c r="W478" s="252"/>
      <c r="X478" s="252"/>
      <c r="Y478" s="252"/>
      <c r="Z478" s="252"/>
      <c r="AA478" s="252"/>
      <c r="AB478" s="252"/>
      <c r="AC478" s="252"/>
      <c r="AD478" s="252"/>
      <c r="AE478" s="252"/>
      <c r="AF478" s="252"/>
    </row>
    <row r="479" spans="1:32" s="119" customFormat="1" ht="13.5" customHeight="1" x14ac:dyDescent="0.3">
      <c r="A479" s="102">
        <f t="shared" si="159"/>
        <v>0</v>
      </c>
      <c r="B479" s="103">
        <f t="shared" si="160"/>
        <v>166003</v>
      </c>
      <c r="C479" s="104">
        <f t="shared" si="161"/>
        <v>454.50277777777779</v>
      </c>
      <c r="D479" s="105">
        <f t="shared" si="151"/>
        <v>454.49144421629023</v>
      </c>
      <c r="E479" s="106">
        <f t="shared" si="152"/>
        <v>0</v>
      </c>
      <c r="F479" s="107">
        <f t="shared" si="153"/>
        <v>0</v>
      </c>
      <c r="G479" s="108">
        <f t="shared" si="167"/>
        <v>0</v>
      </c>
      <c r="H479" s="113">
        <f t="shared" si="162"/>
        <v>0</v>
      </c>
      <c r="I479" s="107">
        <f t="shared" si="163"/>
        <v>0</v>
      </c>
      <c r="J479" s="110">
        <f t="shared" si="164"/>
        <v>455</v>
      </c>
      <c r="K479" s="111">
        <f t="shared" si="154"/>
        <v>1</v>
      </c>
      <c r="L479" s="116">
        <f t="shared" si="155"/>
        <v>12</v>
      </c>
      <c r="M479" s="108">
        <f t="shared" si="156"/>
        <v>0</v>
      </c>
      <c r="N479" s="113">
        <f t="shared" si="157"/>
        <v>0</v>
      </c>
      <c r="O479" s="113">
        <f t="shared" si="165"/>
        <v>0</v>
      </c>
      <c r="P479" s="108">
        <f t="shared" si="158"/>
        <v>0</v>
      </c>
      <c r="Q479" s="113">
        <f t="shared" si="158"/>
        <v>0</v>
      </c>
      <c r="R479" s="107">
        <f t="shared" si="168"/>
        <v>0</v>
      </c>
      <c r="S479" s="118" t="str">
        <f t="shared" si="166"/>
        <v/>
      </c>
      <c r="T479" s="252"/>
      <c r="U479" s="252"/>
      <c r="V479" s="252"/>
      <c r="W479" s="252"/>
      <c r="X479" s="252"/>
      <c r="Y479" s="252"/>
      <c r="Z479" s="252"/>
      <c r="AA479" s="252"/>
      <c r="AB479" s="252"/>
      <c r="AC479" s="252"/>
      <c r="AD479" s="252"/>
      <c r="AE479" s="252"/>
      <c r="AF479" s="252"/>
    </row>
    <row r="480" spans="1:32" s="119" customFormat="1" ht="13.5" customHeight="1" x14ac:dyDescent="0.3">
      <c r="A480" s="102">
        <f t="shared" si="159"/>
        <v>0</v>
      </c>
      <c r="B480" s="103">
        <f t="shared" si="160"/>
        <v>166368</v>
      </c>
      <c r="C480" s="104">
        <f t="shared" si="161"/>
        <v>455.50277777777779</v>
      </c>
      <c r="D480" s="105">
        <f t="shared" si="151"/>
        <v>455.49075975359341</v>
      </c>
      <c r="E480" s="106">
        <f t="shared" si="152"/>
        <v>0</v>
      </c>
      <c r="F480" s="107">
        <f t="shared" si="153"/>
        <v>0</v>
      </c>
      <c r="G480" s="108">
        <f t="shared" si="167"/>
        <v>0</v>
      </c>
      <c r="H480" s="113">
        <f t="shared" si="162"/>
        <v>0</v>
      </c>
      <c r="I480" s="107">
        <f t="shared" si="163"/>
        <v>0</v>
      </c>
      <c r="J480" s="110">
        <f t="shared" si="164"/>
        <v>456</v>
      </c>
      <c r="K480" s="111">
        <f t="shared" si="154"/>
        <v>1</v>
      </c>
      <c r="L480" s="116">
        <f t="shared" si="155"/>
        <v>12</v>
      </c>
      <c r="M480" s="108">
        <f t="shared" si="156"/>
        <v>0</v>
      </c>
      <c r="N480" s="113">
        <f t="shared" si="157"/>
        <v>0</v>
      </c>
      <c r="O480" s="113">
        <f t="shared" si="165"/>
        <v>0</v>
      </c>
      <c r="P480" s="108">
        <f t="shared" si="158"/>
        <v>0</v>
      </c>
      <c r="Q480" s="113">
        <f t="shared" si="158"/>
        <v>0</v>
      </c>
      <c r="R480" s="107">
        <f t="shared" si="168"/>
        <v>0</v>
      </c>
      <c r="S480" s="118" t="str">
        <f t="shared" si="166"/>
        <v/>
      </c>
      <c r="T480" s="252"/>
      <c r="U480" s="252"/>
      <c r="V480" s="252"/>
      <c r="W480" s="252"/>
      <c r="X480" s="252"/>
      <c r="Y480" s="252"/>
      <c r="Z480" s="252"/>
      <c r="AA480" s="252"/>
      <c r="AB480" s="252"/>
      <c r="AC480" s="252"/>
      <c r="AD480" s="252"/>
      <c r="AE480" s="252"/>
      <c r="AF480" s="252"/>
    </row>
    <row r="481" spans="1:32" s="119" customFormat="1" ht="13.5" customHeight="1" x14ac:dyDescent="0.3">
      <c r="A481" s="102">
        <f t="shared" si="159"/>
        <v>0</v>
      </c>
      <c r="B481" s="103">
        <f t="shared" si="160"/>
        <v>166734</v>
      </c>
      <c r="C481" s="104">
        <f t="shared" si="161"/>
        <v>456.50277777777779</v>
      </c>
      <c r="D481" s="105">
        <f t="shared" si="151"/>
        <v>456.49281314168377</v>
      </c>
      <c r="E481" s="106">
        <f t="shared" si="152"/>
        <v>0</v>
      </c>
      <c r="F481" s="107">
        <f t="shared" si="153"/>
        <v>0</v>
      </c>
      <c r="G481" s="108">
        <f t="shared" si="167"/>
        <v>0</v>
      </c>
      <c r="H481" s="113">
        <f t="shared" si="162"/>
        <v>0</v>
      </c>
      <c r="I481" s="107">
        <f t="shared" si="163"/>
        <v>0</v>
      </c>
      <c r="J481" s="110">
        <f t="shared" si="164"/>
        <v>457</v>
      </c>
      <c r="K481" s="111">
        <f t="shared" si="154"/>
        <v>1</v>
      </c>
      <c r="L481" s="116">
        <f t="shared" si="155"/>
        <v>12</v>
      </c>
      <c r="M481" s="108">
        <f t="shared" si="156"/>
        <v>0</v>
      </c>
      <c r="N481" s="113">
        <f t="shared" si="157"/>
        <v>0</v>
      </c>
      <c r="O481" s="113">
        <f t="shared" si="165"/>
        <v>0</v>
      </c>
      <c r="P481" s="108">
        <f t="shared" si="158"/>
        <v>0</v>
      </c>
      <c r="Q481" s="113">
        <f t="shared" si="158"/>
        <v>0</v>
      </c>
      <c r="R481" s="107">
        <f t="shared" si="168"/>
        <v>0</v>
      </c>
      <c r="S481" s="118" t="str">
        <f t="shared" si="166"/>
        <v/>
      </c>
      <c r="T481" s="252"/>
      <c r="U481" s="252"/>
      <c r="V481" s="252"/>
      <c r="W481" s="252"/>
      <c r="X481" s="252"/>
      <c r="Y481" s="252"/>
      <c r="Z481" s="252"/>
      <c r="AA481" s="252"/>
      <c r="AB481" s="252"/>
      <c r="AC481" s="252"/>
      <c r="AD481" s="252"/>
      <c r="AE481" s="252"/>
      <c r="AF481" s="252"/>
    </row>
    <row r="482" spans="1:32" s="119" customFormat="1" ht="13.5" customHeight="1" x14ac:dyDescent="0.3">
      <c r="A482" s="102">
        <f t="shared" si="159"/>
        <v>0</v>
      </c>
      <c r="B482" s="103">
        <f t="shared" si="160"/>
        <v>167099</v>
      </c>
      <c r="C482" s="104">
        <f t="shared" si="161"/>
        <v>457.50277777777779</v>
      </c>
      <c r="D482" s="105">
        <f t="shared" si="151"/>
        <v>457.492128678987</v>
      </c>
      <c r="E482" s="106">
        <f t="shared" si="152"/>
        <v>0</v>
      </c>
      <c r="F482" s="107">
        <f t="shared" si="153"/>
        <v>0</v>
      </c>
      <c r="G482" s="108">
        <f t="shared" si="167"/>
        <v>0</v>
      </c>
      <c r="H482" s="113">
        <f t="shared" si="162"/>
        <v>0</v>
      </c>
      <c r="I482" s="107">
        <f t="shared" si="163"/>
        <v>0</v>
      </c>
      <c r="J482" s="110">
        <f t="shared" si="164"/>
        <v>458</v>
      </c>
      <c r="K482" s="111">
        <f t="shared" si="154"/>
        <v>1</v>
      </c>
      <c r="L482" s="116">
        <f t="shared" si="155"/>
        <v>12</v>
      </c>
      <c r="M482" s="108">
        <f t="shared" si="156"/>
        <v>0</v>
      </c>
      <c r="N482" s="113">
        <f t="shared" si="157"/>
        <v>0</v>
      </c>
      <c r="O482" s="113">
        <f t="shared" si="165"/>
        <v>0</v>
      </c>
      <c r="P482" s="108">
        <f t="shared" si="158"/>
        <v>0</v>
      </c>
      <c r="Q482" s="113">
        <f t="shared" si="158"/>
        <v>0</v>
      </c>
      <c r="R482" s="107">
        <f t="shared" si="168"/>
        <v>0</v>
      </c>
      <c r="S482" s="118" t="str">
        <f t="shared" si="166"/>
        <v/>
      </c>
      <c r="T482" s="252"/>
      <c r="U482" s="252"/>
      <c r="V482" s="252"/>
      <c r="W482" s="252"/>
      <c r="X482" s="252"/>
      <c r="Y482" s="252"/>
      <c r="Z482" s="252"/>
      <c r="AA482" s="252"/>
      <c r="AB482" s="252"/>
      <c r="AC482" s="252"/>
      <c r="AD482" s="252"/>
      <c r="AE482" s="252"/>
      <c r="AF482" s="252"/>
    </row>
    <row r="483" spans="1:32" s="119" customFormat="1" ht="13.5" customHeight="1" x14ac:dyDescent="0.3">
      <c r="A483" s="102">
        <f t="shared" si="159"/>
        <v>0</v>
      </c>
      <c r="B483" s="103">
        <f t="shared" si="160"/>
        <v>167464</v>
      </c>
      <c r="C483" s="104">
        <f t="shared" si="161"/>
        <v>458.50277777777779</v>
      </c>
      <c r="D483" s="105">
        <f t="shared" si="151"/>
        <v>458.49144421629023</v>
      </c>
      <c r="E483" s="106">
        <f t="shared" si="152"/>
        <v>0</v>
      </c>
      <c r="F483" s="107">
        <f t="shared" si="153"/>
        <v>0</v>
      </c>
      <c r="G483" s="108">
        <f t="shared" si="167"/>
        <v>0</v>
      </c>
      <c r="H483" s="113">
        <f t="shared" si="162"/>
        <v>0</v>
      </c>
      <c r="I483" s="107">
        <f t="shared" si="163"/>
        <v>0</v>
      </c>
      <c r="J483" s="110">
        <f t="shared" si="164"/>
        <v>459</v>
      </c>
      <c r="K483" s="111">
        <f t="shared" si="154"/>
        <v>1</v>
      </c>
      <c r="L483" s="116">
        <f t="shared" si="155"/>
        <v>12</v>
      </c>
      <c r="M483" s="108">
        <f t="shared" si="156"/>
        <v>0</v>
      </c>
      <c r="N483" s="113">
        <f t="shared" si="157"/>
        <v>0</v>
      </c>
      <c r="O483" s="113">
        <f t="shared" si="165"/>
        <v>0</v>
      </c>
      <c r="P483" s="108">
        <f t="shared" si="158"/>
        <v>0</v>
      </c>
      <c r="Q483" s="113">
        <f t="shared" si="158"/>
        <v>0</v>
      </c>
      <c r="R483" s="107">
        <f t="shared" si="168"/>
        <v>0</v>
      </c>
      <c r="S483" s="118" t="str">
        <f t="shared" si="166"/>
        <v/>
      </c>
      <c r="T483" s="252"/>
      <c r="U483" s="252"/>
      <c r="V483" s="252"/>
      <c r="W483" s="252"/>
      <c r="X483" s="252"/>
      <c r="Y483" s="252"/>
      <c r="Z483" s="252"/>
      <c r="AA483" s="252"/>
      <c r="AB483" s="252"/>
      <c r="AC483" s="252"/>
      <c r="AD483" s="252"/>
      <c r="AE483" s="252"/>
      <c r="AF483" s="252"/>
    </row>
    <row r="484" spans="1:32" s="119" customFormat="1" ht="13.5" customHeight="1" x14ac:dyDescent="0.3">
      <c r="A484" s="102">
        <f t="shared" si="159"/>
        <v>0</v>
      </c>
      <c r="B484" s="103">
        <f t="shared" si="160"/>
        <v>167829</v>
      </c>
      <c r="C484" s="104">
        <f t="shared" si="161"/>
        <v>459.50277777777779</v>
      </c>
      <c r="D484" s="105">
        <f t="shared" si="151"/>
        <v>459.49075975359341</v>
      </c>
      <c r="E484" s="106">
        <f t="shared" si="152"/>
        <v>0</v>
      </c>
      <c r="F484" s="107">
        <f t="shared" si="153"/>
        <v>0</v>
      </c>
      <c r="G484" s="108">
        <f t="shared" si="167"/>
        <v>0</v>
      </c>
      <c r="H484" s="113">
        <f t="shared" si="162"/>
        <v>0</v>
      </c>
      <c r="I484" s="107">
        <f t="shared" si="163"/>
        <v>0</v>
      </c>
      <c r="J484" s="110">
        <f t="shared" si="164"/>
        <v>460</v>
      </c>
      <c r="K484" s="111">
        <f t="shared" si="154"/>
        <v>1</v>
      </c>
      <c r="L484" s="116">
        <f t="shared" si="155"/>
        <v>12</v>
      </c>
      <c r="M484" s="108">
        <f t="shared" si="156"/>
        <v>0</v>
      </c>
      <c r="N484" s="113">
        <f t="shared" si="157"/>
        <v>0</v>
      </c>
      <c r="O484" s="113">
        <f t="shared" si="165"/>
        <v>0</v>
      </c>
      <c r="P484" s="108">
        <f t="shared" si="158"/>
        <v>0</v>
      </c>
      <c r="Q484" s="113">
        <f t="shared" si="158"/>
        <v>0</v>
      </c>
      <c r="R484" s="107">
        <f t="shared" si="168"/>
        <v>0</v>
      </c>
      <c r="S484" s="118" t="str">
        <f t="shared" si="166"/>
        <v/>
      </c>
      <c r="T484" s="252"/>
      <c r="U484" s="252"/>
      <c r="V484" s="252"/>
      <c r="W484" s="252"/>
      <c r="X484" s="252"/>
      <c r="Y484" s="252"/>
      <c r="Z484" s="252"/>
      <c r="AA484" s="252"/>
      <c r="AB484" s="252"/>
      <c r="AC484" s="252"/>
      <c r="AD484" s="252"/>
      <c r="AE484" s="252"/>
      <c r="AF484" s="252"/>
    </row>
    <row r="485" spans="1:32" s="119" customFormat="1" ht="13.5" customHeight="1" x14ac:dyDescent="0.3">
      <c r="A485" s="102">
        <f t="shared" si="159"/>
        <v>0</v>
      </c>
      <c r="B485" s="103">
        <f t="shared" si="160"/>
        <v>168195</v>
      </c>
      <c r="C485" s="104">
        <f t="shared" si="161"/>
        <v>460.50277777777779</v>
      </c>
      <c r="D485" s="105">
        <f t="shared" si="151"/>
        <v>460.49281314168377</v>
      </c>
      <c r="E485" s="106">
        <f t="shared" si="152"/>
        <v>0</v>
      </c>
      <c r="F485" s="107">
        <f t="shared" si="153"/>
        <v>0</v>
      </c>
      <c r="G485" s="108">
        <f t="shared" si="167"/>
        <v>0</v>
      </c>
      <c r="H485" s="113">
        <f t="shared" si="162"/>
        <v>0</v>
      </c>
      <c r="I485" s="107">
        <f t="shared" si="163"/>
        <v>0</v>
      </c>
      <c r="J485" s="110">
        <f t="shared" si="164"/>
        <v>461</v>
      </c>
      <c r="K485" s="111">
        <f t="shared" si="154"/>
        <v>1</v>
      </c>
      <c r="L485" s="116">
        <f t="shared" si="155"/>
        <v>12</v>
      </c>
      <c r="M485" s="108">
        <f t="shared" si="156"/>
        <v>0</v>
      </c>
      <c r="N485" s="113">
        <f t="shared" si="157"/>
        <v>0</v>
      </c>
      <c r="O485" s="113">
        <f t="shared" si="165"/>
        <v>0</v>
      </c>
      <c r="P485" s="108">
        <f t="shared" si="158"/>
        <v>0</v>
      </c>
      <c r="Q485" s="113">
        <f t="shared" si="158"/>
        <v>0</v>
      </c>
      <c r="R485" s="107">
        <f t="shared" si="168"/>
        <v>0</v>
      </c>
      <c r="S485" s="118" t="str">
        <f t="shared" si="166"/>
        <v/>
      </c>
      <c r="T485" s="252"/>
      <c r="U485" s="252"/>
      <c r="V485" s="252"/>
      <c r="W485" s="252"/>
      <c r="X485" s="252"/>
      <c r="Y485" s="252"/>
      <c r="Z485" s="252"/>
      <c r="AA485" s="252"/>
      <c r="AB485" s="252"/>
      <c r="AC485" s="252"/>
      <c r="AD485" s="252"/>
      <c r="AE485" s="252"/>
      <c r="AF485" s="252"/>
    </row>
    <row r="486" spans="1:32" s="119" customFormat="1" ht="13.5" customHeight="1" x14ac:dyDescent="0.3">
      <c r="A486" s="102">
        <f t="shared" si="159"/>
        <v>0</v>
      </c>
      <c r="B486" s="103">
        <f t="shared" si="160"/>
        <v>168560</v>
      </c>
      <c r="C486" s="104">
        <f t="shared" si="161"/>
        <v>461.50277777777779</v>
      </c>
      <c r="D486" s="105">
        <f t="shared" si="151"/>
        <v>461.492128678987</v>
      </c>
      <c r="E486" s="106">
        <f t="shared" si="152"/>
        <v>0</v>
      </c>
      <c r="F486" s="107">
        <f t="shared" si="153"/>
        <v>0</v>
      </c>
      <c r="G486" s="108">
        <f t="shared" si="167"/>
        <v>0</v>
      </c>
      <c r="H486" s="113">
        <f t="shared" si="162"/>
        <v>0</v>
      </c>
      <c r="I486" s="107">
        <f t="shared" si="163"/>
        <v>0</v>
      </c>
      <c r="J486" s="110">
        <f t="shared" si="164"/>
        <v>462</v>
      </c>
      <c r="K486" s="111">
        <f t="shared" si="154"/>
        <v>1</v>
      </c>
      <c r="L486" s="116">
        <f t="shared" si="155"/>
        <v>12</v>
      </c>
      <c r="M486" s="108">
        <f t="shared" si="156"/>
        <v>0</v>
      </c>
      <c r="N486" s="113">
        <f t="shared" si="157"/>
        <v>0</v>
      </c>
      <c r="O486" s="113">
        <f t="shared" si="165"/>
        <v>0</v>
      </c>
      <c r="P486" s="108">
        <f t="shared" si="158"/>
        <v>0</v>
      </c>
      <c r="Q486" s="113">
        <f t="shared" si="158"/>
        <v>0</v>
      </c>
      <c r="R486" s="107">
        <f t="shared" si="168"/>
        <v>0</v>
      </c>
      <c r="S486" s="118" t="str">
        <f t="shared" si="166"/>
        <v/>
      </c>
      <c r="T486" s="252"/>
      <c r="U486" s="252"/>
      <c r="V486" s="252"/>
      <c r="W486" s="252"/>
      <c r="X486" s="252"/>
      <c r="Y486" s="252"/>
      <c r="Z486" s="252"/>
      <c r="AA486" s="252"/>
      <c r="AB486" s="252"/>
      <c r="AC486" s="252"/>
      <c r="AD486" s="252"/>
      <c r="AE486" s="252"/>
      <c r="AF486" s="252"/>
    </row>
    <row r="487" spans="1:32" s="119" customFormat="1" ht="13.5" customHeight="1" x14ac:dyDescent="0.3">
      <c r="A487" s="102">
        <f t="shared" si="159"/>
        <v>0</v>
      </c>
      <c r="B487" s="103">
        <f t="shared" si="160"/>
        <v>168925</v>
      </c>
      <c r="C487" s="104">
        <f t="shared" si="161"/>
        <v>462.50277777777779</v>
      </c>
      <c r="D487" s="105">
        <f t="shared" si="151"/>
        <v>462.49144421629023</v>
      </c>
      <c r="E487" s="106">
        <f t="shared" si="152"/>
        <v>0</v>
      </c>
      <c r="F487" s="107">
        <f t="shared" si="153"/>
        <v>0</v>
      </c>
      <c r="G487" s="108">
        <f t="shared" si="167"/>
        <v>0</v>
      </c>
      <c r="H487" s="113">
        <f t="shared" si="162"/>
        <v>0</v>
      </c>
      <c r="I487" s="107">
        <f t="shared" si="163"/>
        <v>0</v>
      </c>
      <c r="J487" s="110">
        <f t="shared" si="164"/>
        <v>463</v>
      </c>
      <c r="K487" s="111">
        <f t="shared" si="154"/>
        <v>1</v>
      </c>
      <c r="L487" s="116">
        <f t="shared" si="155"/>
        <v>12</v>
      </c>
      <c r="M487" s="108">
        <f t="shared" si="156"/>
        <v>0</v>
      </c>
      <c r="N487" s="113">
        <f t="shared" si="157"/>
        <v>0</v>
      </c>
      <c r="O487" s="113">
        <f t="shared" si="165"/>
        <v>0</v>
      </c>
      <c r="P487" s="108">
        <f t="shared" si="158"/>
        <v>0</v>
      </c>
      <c r="Q487" s="113">
        <f t="shared" si="158"/>
        <v>0</v>
      </c>
      <c r="R487" s="107">
        <f t="shared" si="168"/>
        <v>0</v>
      </c>
      <c r="S487" s="118" t="str">
        <f t="shared" si="166"/>
        <v/>
      </c>
      <c r="T487" s="252"/>
      <c r="U487" s="252"/>
      <c r="V487" s="252"/>
      <c r="W487" s="252"/>
      <c r="X487" s="252"/>
      <c r="Y487" s="252"/>
      <c r="Z487" s="252"/>
      <c r="AA487" s="252"/>
      <c r="AB487" s="252"/>
      <c r="AC487" s="252"/>
      <c r="AD487" s="252"/>
      <c r="AE487" s="252"/>
      <c r="AF487" s="252"/>
    </row>
    <row r="488" spans="1:32" s="119" customFormat="1" ht="13.5" customHeight="1" x14ac:dyDescent="0.3">
      <c r="A488" s="102">
        <f t="shared" si="159"/>
        <v>0</v>
      </c>
      <c r="B488" s="103">
        <f t="shared" si="160"/>
        <v>169290</v>
      </c>
      <c r="C488" s="104">
        <f t="shared" si="161"/>
        <v>463.50277777777779</v>
      </c>
      <c r="D488" s="105">
        <f t="shared" si="151"/>
        <v>463.49075975359341</v>
      </c>
      <c r="E488" s="106">
        <f t="shared" si="152"/>
        <v>0</v>
      </c>
      <c r="F488" s="107">
        <f t="shared" si="153"/>
        <v>0</v>
      </c>
      <c r="G488" s="108">
        <f t="shared" si="167"/>
        <v>0</v>
      </c>
      <c r="H488" s="113">
        <f t="shared" si="162"/>
        <v>0</v>
      </c>
      <c r="I488" s="107">
        <f t="shared" si="163"/>
        <v>0</v>
      </c>
      <c r="J488" s="110">
        <f t="shared" si="164"/>
        <v>464</v>
      </c>
      <c r="K488" s="111">
        <f t="shared" si="154"/>
        <v>1</v>
      </c>
      <c r="L488" s="116">
        <f t="shared" si="155"/>
        <v>12</v>
      </c>
      <c r="M488" s="108">
        <f t="shared" si="156"/>
        <v>0</v>
      </c>
      <c r="N488" s="113">
        <f t="shared" si="157"/>
        <v>0</v>
      </c>
      <c r="O488" s="113">
        <f t="shared" si="165"/>
        <v>0</v>
      </c>
      <c r="P488" s="108">
        <f t="shared" si="158"/>
        <v>0</v>
      </c>
      <c r="Q488" s="113">
        <f t="shared" si="158"/>
        <v>0</v>
      </c>
      <c r="R488" s="107">
        <f t="shared" si="168"/>
        <v>0</v>
      </c>
      <c r="S488" s="118" t="str">
        <f t="shared" si="166"/>
        <v/>
      </c>
      <c r="T488" s="252"/>
      <c r="U488" s="252"/>
      <c r="V488" s="252"/>
      <c r="W488" s="252"/>
      <c r="X488" s="252"/>
      <c r="Y488" s="252"/>
      <c r="Z488" s="252"/>
      <c r="AA488" s="252"/>
      <c r="AB488" s="252"/>
      <c r="AC488" s="252"/>
      <c r="AD488" s="252"/>
      <c r="AE488" s="252"/>
      <c r="AF488" s="252"/>
    </row>
    <row r="489" spans="1:32" s="119" customFormat="1" ht="13.5" customHeight="1" x14ac:dyDescent="0.3">
      <c r="A489" s="102">
        <f t="shared" si="159"/>
        <v>0</v>
      </c>
      <c r="B489" s="103">
        <f t="shared" si="160"/>
        <v>169656</v>
      </c>
      <c r="C489" s="104">
        <f t="shared" si="161"/>
        <v>464.50277777777779</v>
      </c>
      <c r="D489" s="105">
        <f t="shared" si="151"/>
        <v>464.49281314168377</v>
      </c>
      <c r="E489" s="106">
        <f t="shared" si="152"/>
        <v>0</v>
      </c>
      <c r="F489" s="107">
        <f t="shared" si="153"/>
        <v>0</v>
      </c>
      <c r="G489" s="108">
        <f t="shared" si="167"/>
        <v>0</v>
      </c>
      <c r="H489" s="113">
        <f t="shared" si="162"/>
        <v>0</v>
      </c>
      <c r="I489" s="107">
        <f t="shared" si="163"/>
        <v>0</v>
      </c>
      <c r="J489" s="110">
        <f t="shared" si="164"/>
        <v>465</v>
      </c>
      <c r="K489" s="111">
        <f t="shared" si="154"/>
        <v>1</v>
      </c>
      <c r="L489" s="116">
        <f t="shared" si="155"/>
        <v>12</v>
      </c>
      <c r="M489" s="108">
        <f t="shared" si="156"/>
        <v>0</v>
      </c>
      <c r="N489" s="113">
        <f t="shared" si="157"/>
        <v>0</v>
      </c>
      <c r="O489" s="113">
        <f t="shared" si="165"/>
        <v>0</v>
      </c>
      <c r="P489" s="108">
        <f t="shared" si="158"/>
        <v>0</v>
      </c>
      <c r="Q489" s="113">
        <f t="shared" si="158"/>
        <v>0</v>
      </c>
      <c r="R489" s="107">
        <f t="shared" si="168"/>
        <v>0</v>
      </c>
      <c r="S489" s="118" t="str">
        <f t="shared" si="166"/>
        <v/>
      </c>
      <c r="T489" s="252"/>
      <c r="U489" s="252"/>
      <c r="V489" s="252"/>
      <c r="W489" s="252"/>
      <c r="X489" s="252"/>
      <c r="Y489" s="252"/>
      <c r="Z489" s="252"/>
      <c r="AA489" s="252"/>
      <c r="AB489" s="252"/>
      <c r="AC489" s="252"/>
      <c r="AD489" s="252"/>
      <c r="AE489" s="252"/>
      <c r="AF489" s="252"/>
    </row>
    <row r="490" spans="1:32" s="119" customFormat="1" ht="13.5" customHeight="1" x14ac:dyDescent="0.3">
      <c r="A490" s="102">
        <f t="shared" si="159"/>
        <v>0</v>
      </c>
      <c r="B490" s="103">
        <f t="shared" si="160"/>
        <v>170021</v>
      </c>
      <c r="C490" s="104">
        <f t="shared" si="161"/>
        <v>465.50277777777779</v>
      </c>
      <c r="D490" s="105">
        <f t="shared" si="151"/>
        <v>465.492128678987</v>
      </c>
      <c r="E490" s="106">
        <f t="shared" si="152"/>
        <v>0</v>
      </c>
      <c r="F490" s="107">
        <f t="shared" si="153"/>
        <v>0</v>
      </c>
      <c r="G490" s="108">
        <f t="shared" si="167"/>
        <v>0</v>
      </c>
      <c r="H490" s="113">
        <f t="shared" si="162"/>
        <v>0</v>
      </c>
      <c r="I490" s="107">
        <f t="shared" si="163"/>
        <v>0</v>
      </c>
      <c r="J490" s="110">
        <f t="shared" si="164"/>
        <v>466</v>
      </c>
      <c r="K490" s="111">
        <f t="shared" si="154"/>
        <v>1</v>
      </c>
      <c r="L490" s="116">
        <f t="shared" si="155"/>
        <v>12</v>
      </c>
      <c r="M490" s="108">
        <f t="shared" si="156"/>
        <v>0</v>
      </c>
      <c r="N490" s="113">
        <f t="shared" si="157"/>
        <v>0</v>
      </c>
      <c r="O490" s="113">
        <f t="shared" si="165"/>
        <v>0</v>
      </c>
      <c r="P490" s="108">
        <f t="shared" ref="P490:Q505" si="169">M490+P489</f>
        <v>0</v>
      </c>
      <c r="Q490" s="113">
        <f t="shared" si="169"/>
        <v>0</v>
      </c>
      <c r="R490" s="107">
        <f t="shared" si="168"/>
        <v>0</v>
      </c>
      <c r="S490" s="118" t="str">
        <f t="shared" si="166"/>
        <v/>
      </c>
      <c r="T490" s="252"/>
      <c r="U490" s="252"/>
      <c r="V490" s="252"/>
      <c r="W490" s="252"/>
      <c r="X490" s="252"/>
      <c r="Y490" s="252"/>
      <c r="Z490" s="252"/>
      <c r="AA490" s="252"/>
      <c r="AB490" s="252"/>
      <c r="AC490" s="252"/>
      <c r="AD490" s="252"/>
      <c r="AE490" s="252"/>
      <c r="AF490" s="252"/>
    </row>
    <row r="491" spans="1:32" s="119" customFormat="1" ht="13.5" customHeight="1" x14ac:dyDescent="0.3">
      <c r="A491" s="102">
        <f t="shared" si="159"/>
        <v>0</v>
      </c>
      <c r="B491" s="103">
        <f t="shared" si="160"/>
        <v>170386</v>
      </c>
      <c r="C491" s="104">
        <f t="shared" si="161"/>
        <v>466.50277777777779</v>
      </c>
      <c r="D491" s="105">
        <f t="shared" si="151"/>
        <v>466.49144421629023</v>
      </c>
      <c r="E491" s="106">
        <f t="shared" si="152"/>
        <v>0</v>
      </c>
      <c r="F491" s="107">
        <f t="shared" si="153"/>
        <v>0</v>
      </c>
      <c r="G491" s="108">
        <f t="shared" si="167"/>
        <v>0</v>
      </c>
      <c r="H491" s="113">
        <f t="shared" si="162"/>
        <v>0</v>
      </c>
      <c r="I491" s="107">
        <f t="shared" si="163"/>
        <v>0</v>
      </c>
      <c r="J491" s="110">
        <f t="shared" si="164"/>
        <v>467</v>
      </c>
      <c r="K491" s="111">
        <f t="shared" si="154"/>
        <v>1</v>
      </c>
      <c r="L491" s="116">
        <f t="shared" si="155"/>
        <v>12</v>
      </c>
      <c r="M491" s="108">
        <f t="shared" si="156"/>
        <v>0</v>
      </c>
      <c r="N491" s="113">
        <f t="shared" si="157"/>
        <v>0</v>
      </c>
      <c r="O491" s="113">
        <f t="shared" si="165"/>
        <v>0</v>
      </c>
      <c r="P491" s="108">
        <f t="shared" si="169"/>
        <v>0</v>
      </c>
      <c r="Q491" s="113">
        <f t="shared" si="169"/>
        <v>0</v>
      </c>
      <c r="R491" s="107">
        <f t="shared" si="168"/>
        <v>0</v>
      </c>
      <c r="S491" s="118" t="str">
        <f t="shared" si="166"/>
        <v/>
      </c>
      <c r="T491" s="252"/>
      <c r="U491" s="252"/>
      <c r="V491" s="252"/>
      <c r="W491" s="252"/>
      <c r="X491" s="252"/>
      <c r="Y491" s="252"/>
      <c r="Z491" s="252"/>
      <c r="AA491" s="252"/>
      <c r="AB491" s="252"/>
      <c r="AC491" s="252"/>
      <c r="AD491" s="252"/>
      <c r="AE491" s="252"/>
      <c r="AF491" s="252"/>
    </row>
    <row r="492" spans="1:32" s="119" customFormat="1" ht="13.5" customHeight="1" x14ac:dyDescent="0.3">
      <c r="A492" s="102">
        <f t="shared" si="159"/>
        <v>0</v>
      </c>
      <c r="B492" s="103">
        <f t="shared" si="160"/>
        <v>170751</v>
      </c>
      <c r="C492" s="104">
        <f t="shared" si="161"/>
        <v>467.50277777777779</v>
      </c>
      <c r="D492" s="105">
        <f t="shared" si="151"/>
        <v>467.49075975359341</v>
      </c>
      <c r="E492" s="106">
        <f t="shared" si="152"/>
        <v>0</v>
      </c>
      <c r="F492" s="107">
        <f t="shared" si="153"/>
        <v>0</v>
      </c>
      <c r="G492" s="108">
        <f t="shared" si="167"/>
        <v>0</v>
      </c>
      <c r="H492" s="113">
        <f t="shared" si="162"/>
        <v>0</v>
      </c>
      <c r="I492" s="107">
        <f t="shared" si="163"/>
        <v>0</v>
      </c>
      <c r="J492" s="110">
        <f t="shared" si="164"/>
        <v>468</v>
      </c>
      <c r="K492" s="111">
        <f t="shared" si="154"/>
        <v>1</v>
      </c>
      <c r="L492" s="116">
        <f t="shared" si="155"/>
        <v>12</v>
      </c>
      <c r="M492" s="108">
        <f t="shared" si="156"/>
        <v>0</v>
      </c>
      <c r="N492" s="113">
        <f t="shared" si="157"/>
        <v>0</v>
      </c>
      <c r="O492" s="113">
        <f t="shared" si="165"/>
        <v>0</v>
      </c>
      <c r="P492" s="108">
        <f t="shared" si="169"/>
        <v>0</v>
      </c>
      <c r="Q492" s="113">
        <f t="shared" si="169"/>
        <v>0</v>
      </c>
      <c r="R492" s="107">
        <f t="shared" si="168"/>
        <v>0</v>
      </c>
      <c r="S492" s="118" t="str">
        <f t="shared" si="166"/>
        <v/>
      </c>
      <c r="T492" s="252"/>
      <c r="U492" s="252"/>
      <c r="V492" s="252"/>
      <c r="W492" s="252"/>
      <c r="X492" s="252"/>
      <c r="Y492" s="252"/>
      <c r="Z492" s="252"/>
      <c r="AA492" s="252"/>
      <c r="AB492" s="252"/>
      <c r="AC492" s="252"/>
      <c r="AD492" s="252"/>
      <c r="AE492" s="252"/>
      <c r="AF492" s="252"/>
    </row>
    <row r="493" spans="1:32" s="119" customFormat="1" ht="13.5" customHeight="1" x14ac:dyDescent="0.3">
      <c r="A493" s="102">
        <f t="shared" si="159"/>
        <v>0</v>
      </c>
      <c r="B493" s="103">
        <f t="shared" si="160"/>
        <v>171117</v>
      </c>
      <c r="C493" s="104">
        <f t="shared" si="161"/>
        <v>468.50277777777779</v>
      </c>
      <c r="D493" s="105">
        <f t="shared" si="151"/>
        <v>468.49281314168377</v>
      </c>
      <c r="E493" s="106">
        <f t="shared" si="152"/>
        <v>0</v>
      </c>
      <c r="F493" s="107">
        <f t="shared" si="153"/>
        <v>0</v>
      </c>
      <c r="G493" s="108">
        <f t="shared" si="167"/>
        <v>0</v>
      </c>
      <c r="H493" s="113">
        <f t="shared" si="162"/>
        <v>0</v>
      </c>
      <c r="I493" s="107">
        <f t="shared" si="163"/>
        <v>0</v>
      </c>
      <c r="J493" s="110">
        <f t="shared" si="164"/>
        <v>469</v>
      </c>
      <c r="K493" s="111">
        <f t="shared" si="154"/>
        <v>1</v>
      </c>
      <c r="L493" s="116">
        <f t="shared" si="155"/>
        <v>12</v>
      </c>
      <c r="M493" s="108">
        <f t="shared" si="156"/>
        <v>0</v>
      </c>
      <c r="N493" s="113">
        <f t="shared" si="157"/>
        <v>0</v>
      </c>
      <c r="O493" s="113">
        <f t="shared" si="165"/>
        <v>0</v>
      </c>
      <c r="P493" s="108">
        <f t="shared" si="169"/>
        <v>0</v>
      </c>
      <c r="Q493" s="113">
        <f t="shared" si="169"/>
        <v>0</v>
      </c>
      <c r="R493" s="107">
        <f t="shared" si="168"/>
        <v>0</v>
      </c>
      <c r="S493" s="118" t="str">
        <f t="shared" si="166"/>
        <v/>
      </c>
      <c r="T493" s="252"/>
      <c r="U493" s="252"/>
      <c r="V493" s="252"/>
      <c r="W493" s="252"/>
      <c r="X493" s="252"/>
      <c r="Y493" s="252"/>
      <c r="Z493" s="252"/>
      <c r="AA493" s="252"/>
      <c r="AB493" s="252"/>
      <c r="AC493" s="252"/>
      <c r="AD493" s="252"/>
      <c r="AE493" s="252"/>
      <c r="AF493" s="252"/>
    </row>
    <row r="494" spans="1:32" s="119" customFormat="1" ht="13.5" customHeight="1" x14ac:dyDescent="0.3">
      <c r="A494" s="102">
        <f t="shared" si="159"/>
        <v>0</v>
      </c>
      <c r="B494" s="103">
        <f t="shared" si="160"/>
        <v>171482</v>
      </c>
      <c r="C494" s="104">
        <f t="shared" si="161"/>
        <v>469.50277777777779</v>
      </c>
      <c r="D494" s="105">
        <f t="shared" si="151"/>
        <v>469.492128678987</v>
      </c>
      <c r="E494" s="106">
        <f t="shared" si="152"/>
        <v>0</v>
      </c>
      <c r="F494" s="107">
        <f t="shared" si="153"/>
        <v>0</v>
      </c>
      <c r="G494" s="108">
        <f t="shared" si="167"/>
        <v>0</v>
      </c>
      <c r="H494" s="113">
        <f t="shared" si="162"/>
        <v>0</v>
      </c>
      <c r="I494" s="107">
        <f t="shared" si="163"/>
        <v>0</v>
      </c>
      <c r="J494" s="110">
        <f t="shared" si="164"/>
        <v>470</v>
      </c>
      <c r="K494" s="111">
        <f t="shared" si="154"/>
        <v>1</v>
      </c>
      <c r="L494" s="116">
        <f t="shared" si="155"/>
        <v>12</v>
      </c>
      <c r="M494" s="108">
        <f t="shared" si="156"/>
        <v>0</v>
      </c>
      <c r="N494" s="113">
        <f t="shared" si="157"/>
        <v>0</v>
      </c>
      <c r="O494" s="113">
        <f t="shared" si="165"/>
        <v>0</v>
      </c>
      <c r="P494" s="108">
        <f t="shared" si="169"/>
        <v>0</v>
      </c>
      <c r="Q494" s="113">
        <f t="shared" si="169"/>
        <v>0</v>
      </c>
      <c r="R494" s="107">
        <f t="shared" si="168"/>
        <v>0</v>
      </c>
      <c r="S494" s="118" t="str">
        <f t="shared" si="166"/>
        <v/>
      </c>
      <c r="T494" s="252"/>
      <c r="U494" s="252"/>
      <c r="V494" s="252"/>
      <c r="W494" s="252"/>
      <c r="X494" s="252"/>
      <c r="Y494" s="252"/>
      <c r="Z494" s="252"/>
      <c r="AA494" s="252"/>
      <c r="AB494" s="252"/>
      <c r="AC494" s="252"/>
      <c r="AD494" s="252"/>
      <c r="AE494" s="252"/>
      <c r="AF494" s="252"/>
    </row>
    <row r="495" spans="1:32" s="119" customFormat="1" ht="13.5" customHeight="1" x14ac:dyDescent="0.3">
      <c r="A495" s="102">
        <f t="shared" si="159"/>
        <v>0</v>
      </c>
      <c r="B495" s="103">
        <f t="shared" si="160"/>
        <v>171847</v>
      </c>
      <c r="C495" s="104">
        <f t="shared" si="161"/>
        <v>470.50277777777779</v>
      </c>
      <c r="D495" s="105">
        <f t="shared" si="151"/>
        <v>470.49144421629023</v>
      </c>
      <c r="E495" s="106">
        <f t="shared" si="152"/>
        <v>0</v>
      </c>
      <c r="F495" s="107">
        <f t="shared" si="153"/>
        <v>0</v>
      </c>
      <c r="G495" s="108">
        <f t="shared" si="167"/>
        <v>0</v>
      </c>
      <c r="H495" s="113">
        <f t="shared" si="162"/>
        <v>0</v>
      </c>
      <c r="I495" s="107">
        <f t="shared" si="163"/>
        <v>0</v>
      </c>
      <c r="J495" s="110">
        <f t="shared" si="164"/>
        <v>471</v>
      </c>
      <c r="K495" s="111">
        <f t="shared" si="154"/>
        <v>1</v>
      </c>
      <c r="L495" s="116">
        <f t="shared" si="155"/>
        <v>12</v>
      </c>
      <c r="M495" s="108">
        <f t="shared" si="156"/>
        <v>0</v>
      </c>
      <c r="N495" s="113">
        <f t="shared" si="157"/>
        <v>0</v>
      </c>
      <c r="O495" s="113">
        <f t="shared" si="165"/>
        <v>0</v>
      </c>
      <c r="P495" s="108">
        <f t="shared" si="169"/>
        <v>0</v>
      </c>
      <c r="Q495" s="113">
        <f t="shared" si="169"/>
        <v>0</v>
      </c>
      <c r="R495" s="107">
        <f t="shared" si="168"/>
        <v>0</v>
      </c>
      <c r="S495" s="118" t="str">
        <f t="shared" si="166"/>
        <v/>
      </c>
      <c r="T495" s="252"/>
      <c r="U495" s="252"/>
      <c r="V495" s="252"/>
      <c r="W495" s="252"/>
      <c r="X495" s="252"/>
      <c r="Y495" s="252"/>
      <c r="Z495" s="252"/>
      <c r="AA495" s="252"/>
      <c r="AB495" s="252"/>
      <c r="AC495" s="252"/>
      <c r="AD495" s="252"/>
      <c r="AE495" s="252"/>
      <c r="AF495" s="252"/>
    </row>
    <row r="496" spans="1:32" s="119" customFormat="1" ht="13.5" customHeight="1" x14ac:dyDescent="0.3">
      <c r="A496" s="102">
        <f t="shared" si="159"/>
        <v>0</v>
      </c>
      <c r="B496" s="103">
        <f t="shared" si="160"/>
        <v>172212</v>
      </c>
      <c r="C496" s="104">
        <f t="shared" si="161"/>
        <v>471.50277777777779</v>
      </c>
      <c r="D496" s="105">
        <f t="shared" si="151"/>
        <v>471.49075975359341</v>
      </c>
      <c r="E496" s="106">
        <f t="shared" si="152"/>
        <v>0</v>
      </c>
      <c r="F496" s="107">
        <f t="shared" si="153"/>
        <v>0</v>
      </c>
      <c r="G496" s="108">
        <f t="shared" si="167"/>
        <v>0</v>
      </c>
      <c r="H496" s="113">
        <f t="shared" si="162"/>
        <v>0</v>
      </c>
      <c r="I496" s="107">
        <f t="shared" si="163"/>
        <v>0</v>
      </c>
      <c r="J496" s="110">
        <f t="shared" si="164"/>
        <v>472</v>
      </c>
      <c r="K496" s="111">
        <f t="shared" si="154"/>
        <v>1</v>
      </c>
      <c r="L496" s="116">
        <f t="shared" si="155"/>
        <v>12</v>
      </c>
      <c r="M496" s="108">
        <f t="shared" si="156"/>
        <v>0</v>
      </c>
      <c r="N496" s="113">
        <f t="shared" si="157"/>
        <v>0</v>
      </c>
      <c r="O496" s="113">
        <f t="shared" si="165"/>
        <v>0</v>
      </c>
      <c r="P496" s="108">
        <f t="shared" si="169"/>
        <v>0</v>
      </c>
      <c r="Q496" s="113">
        <f t="shared" si="169"/>
        <v>0</v>
      </c>
      <c r="R496" s="107">
        <f t="shared" si="168"/>
        <v>0</v>
      </c>
      <c r="S496" s="118" t="str">
        <f t="shared" si="166"/>
        <v/>
      </c>
      <c r="T496" s="252"/>
      <c r="U496" s="252"/>
      <c r="V496" s="252"/>
      <c r="W496" s="252"/>
      <c r="X496" s="252"/>
      <c r="Y496" s="252"/>
      <c r="Z496" s="252"/>
      <c r="AA496" s="252"/>
      <c r="AB496" s="252"/>
      <c r="AC496" s="252"/>
      <c r="AD496" s="252"/>
      <c r="AE496" s="252"/>
      <c r="AF496" s="252"/>
    </row>
    <row r="497" spans="1:32" s="119" customFormat="1" ht="13.5" customHeight="1" x14ac:dyDescent="0.3">
      <c r="A497" s="102">
        <f t="shared" si="159"/>
        <v>0</v>
      </c>
      <c r="B497" s="103">
        <f t="shared" si="160"/>
        <v>172578</v>
      </c>
      <c r="C497" s="104">
        <f t="shared" si="161"/>
        <v>472.50277777777779</v>
      </c>
      <c r="D497" s="105">
        <f t="shared" si="151"/>
        <v>472.49281314168377</v>
      </c>
      <c r="E497" s="106">
        <f t="shared" si="152"/>
        <v>0</v>
      </c>
      <c r="F497" s="107">
        <f t="shared" si="153"/>
        <v>0</v>
      </c>
      <c r="G497" s="108">
        <f t="shared" si="167"/>
        <v>0</v>
      </c>
      <c r="H497" s="113">
        <f t="shared" si="162"/>
        <v>0</v>
      </c>
      <c r="I497" s="107">
        <f t="shared" si="163"/>
        <v>0</v>
      </c>
      <c r="J497" s="110">
        <f t="shared" si="164"/>
        <v>473</v>
      </c>
      <c r="K497" s="111">
        <f t="shared" si="154"/>
        <v>1</v>
      </c>
      <c r="L497" s="116">
        <f t="shared" si="155"/>
        <v>12</v>
      </c>
      <c r="M497" s="108">
        <f t="shared" si="156"/>
        <v>0</v>
      </c>
      <c r="N497" s="113">
        <f t="shared" si="157"/>
        <v>0</v>
      </c>
      <c r="O497" s="113">
        <f t="shared" si="165"/>
        <v>0</v>
      </c>
      <c r="P497" s="108">
        <f t="shared" si="169"/>
        <v>0</v>
      </c>
      <c r="Q497" s="113">
        <f t="shared" si="169"/>
        <v>0</v>
      </c>
      <c r="R497" s="107">
        <f t="shared" si="168"/>
        <v>0</v>
      </c>
      <c r="S497" s="118" t="str">
        <f t="shared" si="166"/>
        <v/>
      </c>
      <c r="T497" s="252"/>
      <c r="U497" s="252"/>
      <c r="V497" s="252"/>
      <c r="W497" s="252"/>
      <c r="X497" s="252"/>
      <c r="Y497" s="252"/>
      <c r="Z497" s="252"/>
      <c r="AA497" s="252"/>
      <c r="AB497" s="252"/>
      <c r="AC497" s="252"/>
      <c r="AD497" s="252"/>
      <c r="AE497" s="252"/>
      <c r="AF497" s="252"/>
    </row>
    <row r="498" spans="1:32" s="119" customFormat="1" ht="13.5" customHeight="1" x14ac:dyDescent="0.3">
      <c r="A498" s="102">
        <f t="shared" si="159"/>
        <v>0</v>
      </c>
      <c r="B498" s="103">
        <f t="shared" si="160"/>
        <v>172943</v>
      </c>
      <c r="C498" s="104">
        <f t="shared" si="161"/>
        <v>473.50277777777779</v>
      </c>
      <c r="D498" s="105">
        <f t="shared" si="151"/>
        <v>473.492128678987</v>
      </c>
      <c r="E498" s="106">
        <f t="shared" si="152"/>
        <v>0</v>
      </c>
      <c r="F498" s="107">
        <f t="shared" si="153"/>
        <v>0</v>
      </c>
      <c r="G498" s="108">
        <f t="shared" si="167"/>
        <v>0</v>
      </c>
      <c r="H498" s="113">
        <f t="shared" si="162"/>
        <v>0</v>
      </c>
      <c r="I498" s="107">
        <f t="shared" si="163"/>
        <v>0</v>
      </c>
      <c r="J498" s="110">
        <f t="shared" si="164"/>
        <v>474</v>
      </c>
      <c r="K498" s="111">
        <f t="shared" si="154"/>
        <v>1</v>
      </c>
      <c r="L498" s="116">
        <f t="shared" si="155"/>
        <v>12</v>
      </c>
      <c r="M498" s="108">
        <f t="shared" si="156"/>
        <v>0</v>
      </c>
      <c r="N498" s="113">
        <f t="shared" si="157"/>
        <v>0</v>
      </c>
      <c r="O498" s="113">
        <f t="shared" si="165"/>
        <v>0</v>
      </c>
      <c r="P498" s="108">
        <f t="shared" si="169"/>
        <v>0</v>
      </c>
      <c r="Q498" s="113">
        <f t="shared" si="169"/>
        <v>0</v>
      </c>
      <c r="R498" s="107">
        <f t="shared" si="168"/>
        <v>0</v>
      </c>
      <c r="S498" s="118" t="str">
        <f t="shared" si="166"/>
        <v/>
      </c>
      <c r="T498" s="252"/>
      <c r="U498" s="252"/>
      <c r="V498" s="252"/>
      <c r="W498" s="252"/>
      <c r="X498" s="252"/>
      <c r="Y498" s="252"/>
      <c r="Z498" s="252"/>
      <c r="AA498" s="252"/>
      <c r="AB498" s="252"/>
      <c r="AC498" s="252"/>
      <c r="AD498" s="252"/>
      <c r="AE498" s="252"/>
      <c r="AF498" s="252"/>
    </row>
    <row r="499" spans="1:32" s="119" customFormat="1" ht="13.5" customHeight="1" x14ac:dyDescent="0.3">
      <c r="A499" s="102">
        <f t="shared" si="159"/>
        <v>0</v>
      </c>
      <c r="B499" s="103">
        <f t="shared" si="160"/>
        <v>173308</v>
      </c>
      <c r="C499" s="104">
        <f t="shared" si="161"/>
        <v>474.50277777777779</v>
      </c>
      <c r="D499" s="105">
        <f t="shared" si="151"/>
        <v>474.49144421629023</v>
      </c>
      <c r="E499" s="106">
        <f t="shared" si="152"/>
        <v>0</v>
      </c>
      <c r="F499" s="107">
        <f t="shared" si="153"/>
        <v>0</v>
      </c>
      <c r="G499" s="108">
        <f t="shared" si="167"/>
        <v>0</v>
      </c>
      <c r="H499" s="113">
        <f t="shared" si="162"/>
        <v>0</v>
      </c>
      <c r="I499" s="107">
        <f t="shared" si="163"/>
        <v>0</v>
      </c>
      <c r="J499" s="110">
        <f t="shared" si="164"/>
        <v>475</v>
      </c>
      <c r="K499" s="111">
        <f t="shared" si="154"/>
        <v>1</v>
      </c>
      <c r="L499" s="116">
        <f t="shared" si="155"/>
        <v>12</v>
      </c>
      <c r="M499" s="108">
        <f t="shared" si="156"/>
        <v>0</v>
      </c>
      <c r="N499" s="113">
        <f t="shared" si="157"/>
        <v>0</v>
      </c>
      <c r="O499" s="113">
        <f t="shared" si="165"/>
        <v>0</v>
      </c>
      <c r="P499" s="108">
        <f t="shared" si="169"/>
        <v>0</v>
      </c>
      <c r="Q499" s="113">
        <f t="shared" si="169"/>
        <v>0</v>
      </c>
      <c r="R499" s="107">
        <f t="shared" si="168"/>
        <v>0</v>
      </c>
      <c r="S499" s="118" t="str">
        <f t="shared" si="166"/>
        <v/>
      </c>
      <c r="T499" s="252"/>
      <c r="U499" s="252"/>
      <c r="V499" s="252"/>
      <c r="W499" s="252"/>
      <c r="X499" s="252"/>
      <c r="Y499" s="252"/>
      <c r="Z499" s="252"/>
      <c r="AA499" s="252"/>
      <c r="AB499" s="252"/>
      <c r="AC499" s="252"/>
      <c r="AD499" s="252"/>
      <c r="AE499" s="252"/>
      <c r="AF499" s="252"/>
    </row>
    <row r="500" spans="1:32" s="119" customFormat="1" ht="13.5" customHeight="1" x14ac:dyDescent="0.3">
      <c r="A500" s="102">
        <f t="shared" si="159"/>
        <v>0</v>
      </c>
      <c r="B500" s="103">
        <f t="shared" si="160"/>
        <v>173673</v>
      </c>
      <c r="C500" s="104">
        <f t="shared" si="161"/>
        <v>475.50277777777779</v>
      </c>
      <c r="D500" s="105">
        <f t="shared" si="151"/>
        <v>475.49075975359341</v>
      </c>
      <c r="E500" s="106">
        <f t="shared" si="152"/>
        <v>0</v>
      </c>
      <c r="F500" s="107">
        <f t="shared" si="153"/>
        <v>0</v>
      </c>
      <c r="G500" s="108">
        <f t="shared" si="167"/>
        <v>0</v>
      </c>
      <c r="H500" s="113">
        <f t="shared" si="162"/>
        <v>0</v>
      </c>
      <c r="I500" s="107">
        <f t="shared" si="163"/>
        <v>0</v>
      </c>
      <c r="J500" s="110">
        <f t="shared" si="164"/>
        <v>476</v>
      </c>
      <c r="K500" s="111">
        <f t="shared" si="154"/>
        <v>1</v>
      </c>
      <c r="L500" s="116">
        <f t="shared" si="155"/>
        <v>12</v>
      </c>
      <c r="M500" s="108">
        <f t="shared" si="156"/>
        <v>0</v>
      </c>
      <c r="N500" s="113">
        <f t="shared" si="157"/>
        <v>0</v>
      </c>
      <c r="O500" s="113">
        <f t="shared" si="165"/>
        <v>0</v>
      </c>
      <c r="P500" s="108">
        <f t="shared" si="169"/>
        <v>0</v>
      </c>
      <c r="Q500" s="113">
        <f t="shared" si="169"/>
        <v>0</v>
      </c>
      <c r="R500" s="107">
        <f t="shared" si="168"/>
        <v>0</v>
      </c>
      <c r="S500" s="118" t="str">
        <f t="shared" si="166"/>
        <v/>
      </c>
      <c r="T500" s="252"/>
      <c r="U500" s="252"/>
      <c r="V500" s="252"/>
      <c r="W500" s="252"/>
      <c r="X500" s="252"/>
      <c r="Y500" s="252"/>
      <c r="Z500" s="252"/>
      <c r="AA500" s="252"/>
      <c r="AB500" s="252"/>
      <c r="AC500" s="252"/>
      <c r="AD500" s="252"/>
      <c r="AE500" s="252"/>
      <c r="AF500" s="252"/>
    </row>
    <row r="501" spans="1:32" s="119" customFormat="1" ht="13.5" customHeight="1" x14ac:dyDescent="0.3">
      <c r="A501" s="102">
        <f t="shared" si="159"/>
        <v>0</v>
      </c>
      <c r="B501" s="103">
        <f t="shared" si="160"/>
        <v>174039</v>
      </c>
      <c r="C501" s="104">
        <f t="shared" si="161"/>
        <v>476.50277777777779</v>
      </c>
      <c r="D501" s="105">
        <f t="shared" si="151"/>
        <v>476.49281314168377</v>
      </c>
      <c r="E501" s="106">
        <f t="shared" si="152"/>
        <v>0</v>
      </c>
      <c r="F501" s="107">
        <f t="shared" si="153"/>
        <v>0</v>
      </c>
      <c r="G501" s="108">
        <f t="shared" si="167"/>
        <v>0</v>
      </c>
      <c r="H501" s="113">
        <f t="shared" si="162"/>
        <v>0</v>
      </c>
      <c r="I501" s="107">
        <f t="shared" si="163"/>
        <v>0</v>
      </c>
      <c r="J501" s="110">
        <f t="shared" si="164"/>
        <v>477</v>
      </c>
      <c r="K501" s="111">
        <f t="shared" si="154"/>
        <v>1</v>
      </c>
      <c r="L501" s="116">
        <f t="shared" si="155"/>
        <v>12</v>
      </c>
      <c r="M501" s="108">
        <f t="shared" si="156"/>
        <v>0</v>
      </c>
      <c r="N501" s="113">
        <f t="shared" si="157"/>
        <v>0</v>
      </c>
      <c r="O501" s="113">
        <f t="shared" si="165"/>
        <v>0</v>
      </c>
      <c r="P501" s="108">
        <f t="shared" si="169"/>
        <v>0</v>
      </c>
      <c r="Q501" s="113">
        <f t="shared" si="169"/>
        <v>0</v>
      </c>
      <c r="R501" s="107">
        <f t="shared" si="168"/>
        <v>0</v>
      </c>
      <c r="S501" s="118" t="str">
        <f t="shared" si="166"/>
        <v/>
      </c>
      <c r="T501" s="252"/>
      <c r="U501" s="252"/>
      <c r="V501" s="252"/>
      <c r="W501" s="252"/>
      <c r="X501" s="252"/>
      <c r="Y501" s="252"/>
      <c r="Z501" s="252"/>
      <c r="AA501" s="252"/>
      <c r="AB501" s="252"/>
      <c r="AC501" s="252"/>
      <c r="AD501" s="252"/>
      <c r="AE501" s="252"/>
      <c r="AF501" s="252"/>
    </row>
    <row r="502" spans="1:32" s="119" customFormat="1" ht="13.5" customHeight="1" x14ac:dyDescent="0.3">
      <c r="A502" s="102">
        <f t="shared" si="159"/>
        <v>0</v>
      </c>
      <c r="B502" s="103">
        <f t="shared" si="160"/>
        <v>174404</v>
      </c>
      <c r="C502" s="104">
        <f t="shared" si="161"/>
        <v>477.50277777777779</v>
      </c>
      <c r="D502" s="105">
        <f t="shared" si="151"/>
        <v>477.492128678987</v>
      </c>
      <c r="E502" s="106">
        <f t="shared" si="152"/>
        <v>0</v>
      </c>
      <c r="F502" s="107">
        <f t="shared" si="153"/>
        <v>0</v>
      </c>
      <c r="G502" s="108">
        <f t="shared" si="167"/>
        <v>0</v>
      </c>
      <c r="H502" s="113">
        <f t="shared" si="162"/>
        <v>0</v>
      </c>
      <c r="I502" s="107">
        <f t="shared" si="163"/>
        <v>0</v>
      </c>
      <c r="J502" s="110">
        <f t="shared" si="164"/>
        <v>478</v>
      </c>
      <c r="K502" s="111">
        <f t="shared" si="154"/>
        <v>1</v>
      </c>
      <c r="L502" s="116">
        <f t="shared" si="155"/>
        <v>12</v>
      </c>
      <c r="M502" s="108">
        <f t="shared" si="156"/>
        <v>0</v>
      </c>
      <c r="N502" s="113">
        <f t="shared" si="157"/>
        <v>0</v>
      </c>
      <c r="O502" s="113">
        <f t="shared" si="165"/>
        <v>0</v>
      </c>
      <c r="P502" s="108">
        <f t="shared" si="169"/>
        <v>0</v>
      </c>
      <c r="Q502" s="113">
        <f t="shared" si="169"/>
        <v>0</v>
      </c>
      <c r="R502" s="107">
        <f t="shared" si="168"/>
        <v>0</v>
      </c>
      <c r="S502" s="118" t="str">
        <f t="shared" si="166"/>
        <v/>
      </c>
      <c r="T502" s="252"/>
      <c r="U502" s="252"/>
      <c r="V502" s="252"/>
      <c r="W502" s="252"/>
      <c r="X502" s="252"/>
      <c r="Y502" s="252"/>
      <c r="Z502" s="252"/>
      <c r="AA502" s="252"/>
      <c r="AB502" s="252"/>
      <c r="AC502" s="252"/>
      <c r="AD502" s="252"/>
      <c r="AE502" s="252"/>
      <c r="AF502" s="252"/>
    </row>
    <row r="503" spans="1:32" s="119" customFormat="1" ht="13.5" customHeight="1" x14ac:dyDescent="0.3">
      <c r="A503" s="102">
        <f t="shared" si="159"/>
        <v>0</v>
      </c>
      <c r="B503" s="103">
        <f t="shared" si="160"/>
        <v>174769</v>
      </c>
      <c r="C503" s="104">
        <f t="shared" si="161"/>
        <v>478.50277777777779</v>
      </c>
      <c r="D503" s="105">
        <f t="shared" si="151"/>
        <v>478.49144421629023</v>
      </c>
      <c r="E503" s="106">
        <f t="shared" si="152"/>
        <v>0</v>
      </c>
      <c r="F503" s="107">
        <f t="shared" si="153"/>
        <v>0</v>
      </c>
      <c r="G503" s="108">
        <f t="shared" si="167"/>
        <v>0</v>
      </c>
      <c r="H503" s="113">
        <f t="shared" si="162"/>
        <v>0</v>
      </c>
      <c r="I503" s="107">
        <f t="shared" si="163"/>
        <v>0</v>
      </c>
      <c r="J503" s="110">
        <f t="shared" si="164"/>
        <v>479</v>
      </c>
      <c r="K503" s="111">
        <f t="shared" si="154"/>
        <v>1</v>
      </c>
      <c r="L503" s="116">
        <f t="shared" si="155"/>
        <v>12</v>
      </c>
      <c r="M503" s="108">
        <f t="shared" si="156"/>
        <v>0</v>
      </c>
      <c r="N503" s="113">
        <f t="shared" si="157"/>
        <v>0</v>
      </c>
      <c r="O503" s="113">
        <f t="shared" si="165"/>
        <v>0</v>
      </c>
      <c r="P503" s="108">
        <f t="shared" si="169"/>
        <v>0</v>
      </c>
      <c r="Q503" s="113">
        <f t="shared" si="169"/>
        <v>0</v>
      </c>
      <c r="R503" s="107">
        <f t="shared" si="168"/>
        <v>0</v>
      </c>
      <c r="S503" s="118" t="str">
        <f t="shared" si="166"/>
        <v/>
      </c>
      <c r="T503" s="252"/>
      <c r="U503" s="252"/>
      <c r="V503" s="252"/>
      <c r="W503" s="252"/>
      <c r="X503" s="252"/>
      <c r="Y503" s="252"/>
      <c r="Z503" s="252"/>
      <c r="AA503" s="252"/>
      <c r="AB503" s="252"/>
      <c r="AC503" s="252"/>
      <c r="AD503" s="252"/>
      <c r="AE503" s="252"/>
      <c r="AF503" s="252"/>
    </row>
    <row r="504" spans="1:32" s="119" customFormat="1" ht="13.5" customHeight="1" x14ac:dyDescent="0.3">
      <c r="A504" s="102">
        <f t="shared" si="159"/>
        <v>0</v>
      </c>
      <c r="B504" s="103">
        <f t="shared" si="160"/>
        <v>175134</v>
      </c>
      <c r="C504" s="104">
        <f t="shared" si="161"/>
        <v>479.50277777777779</v>
      </c>
      <c r="D504" s="105">
        <f t="shared" si="151"/>
        <v>479.49075975359341</v>
      </c>
      <c r="E504" s="106">
        <f t="shared" si="152"/>
        <v>0</v>
      </c>
      <c r="F504" s="107">
        <f t="shared" si="153"/>
        <v>0</v>
      </c>
      <c r="G504" s="108">
        <f t="shared" si="167"/>
        <v>0</v>
      </c>
      <c r="H504" s="113">
        <f t="shared" si="162"/>
        <v>0</v>
      </c>
      <c r="I504" s="107">
        <f t="shared" si="163"/>
        <v>0</v>
      </c>
      <c r="J504" s="110">
        <f t="shared" si="164"/>
        <v>480</v>
      </c>
      <c r="K504" s="111">
        <f t="shared" si="154"/>
        <v>1</v>
      </c>
      <c r="L504" s="116">
        <f t="shared" si="155"/>
        <v>12</v>
      </c>
      <c r="M504" s="108">
        <f t="shared" si="156"/>
        <v>0</v>
      </c>
      <c r="N504" s="113">
        <f t="shared" si="157"/>
        <v>0</v>
      </c>
      <c r="O504" s="113">
        <f t="shared" si="165"/>
        <v>0</v>
      </c>
      <c r="P504" s="108">
        <f t="shared" si="169"/>
        <v>0</v>
      </c>
      <c r="Q504" s="113">
        <f t="shared" si="169"/>
        <v>0</v>
      </c>
      <c r="R504" s="107">
        <f t="shared" si="168"/>
        <v>0</v>
      </c>
      <c r="S504" s="118" t="str">
        <f t="shared" si="166"/>
        <v/>
      </c>
      <c r="T504" s="252"/>
      <c r="U504" s="252"/>
      <c r="V504" s="252"/>
      <c r="W504" s="252"/>
      <c r="X504" s="252"/>
      <c r="Y504" s="252"/>
      <c r="Z504" s="252"/>
      <c r="AA504" s="252"/>
      <c r="AB504" s="252"/>
      <c r="AC504" s="252"/>
      <c r="AD504" s="252"/>
      <c r="AE504" s="252"/>
      <c r="AF504" s="252"/>
    </row>
    <row r="505" spans="1:32" s="119" customFormat="1" ht="13.5" customHeight="1" x14ac:dyDescent="0.3">
      <c r="A505" s="102">
        <f t="shared" si="159"/>
        <v>0</v>
      </c>
      <c r="B505" s="103">
        <f t="shared" si="160"/>
        <v>175500</v>
      </c>
      <c r="C505" s="104">
        <f t="shared" si="161"/>
        <v>480.50277777777779</v>
      </c>
      <c r="D505" s="105">
        <f t="shared" si="151"/>
        <v>480.49281314168377</v>
      </c>
      <c r="E505" s="106">
        <f t="shared" si="152"/>
        <v>0</v>
      </c>
      <c r="F505" s="107">
        <f t="shared" si="153"/>
        <v>0</v>
      </c>
      <c r="G505" s="108">
        <f t="shared" si="167"/>
        <v>0</v>
      </c>
      <c r="H505" s="113">
        <f t="shared" si="162"/>
        <v>0</v>
      </c>
      <c r="I505" s="107">
        <f t="shared" si="163"/>
        <v>0</v>
      </c>
      <c r="J505" s="110">
        <f t="shared" si="164"/>
        <v>481</v>
      </c>
      <c r="K505" s="111">
        <f t="shared" si="154"/>
        <v>1</v>
      </c>
      <c r="L505" s="116">
        <f t="shared" si="155"/>
        <v>12</v>
      </c>
      <c r="M505" s="108">
        <f t="shared" si="156"/>
        <v>0</v>
      </c>
      <c r="N505" s="113">
        <f t="shared" si="157"/>
        <v>0</v>
      </c>
      <c r="O505" s="113">
        <f t="shared" si="165"/>
        <v>0</v>
      </c>
      <c r="P505" s="108">
        <f t="shared" si="169"/>
        <v>0</v>
      </c>
      <c r="Q505" s="113">
        <f t="shared" si="169"/>
        <v>0</v>
      </c>
      <c r="R505" s="107">
        <f t="shared" si="168"/>
        <v>0</v>
      </c>
      <c r="S505" s="118" t="str">
        <f t="shared" si="166"/>
        <v/>
      </c>
      <c r="T505" s="252"/>
      <c r="U505" s="252"/>
      <c r="V505" s="252"/>
      <c r="W505" s="252"/>
      <c r="X505" s="252"/>
      <c r="Y505" s="252"/>
      <c r="Z505" s="252"/>
      <c r="AA505" s="252"/>
      <c r="AB505" s="252"/>
      <c r="AC505" s="252"/>
      <c r="AD505" s="252"/>
      <c r="AE505" s="252"/>
      <c r="AF505" s="252"/>
    </row>
    <row r="506" spans="1:32" s="119" customFormat="1" ht="13.5" customHeight="1" x14ac:dyDescent="0.3">
      <c r="A506" s="102">
        <f t="shared" si="159"/>
        <v>0</v>
      </c>
      <c r="B506" s="103">
        <f t="shared" si="160"/>
        <v>175865</v>
      </c>
      <c r="C506" s="104">
        <f t="shared" si="161"/>
        <v>481.50277777777779</v>
      </c>
      <c r="D506" s="105">
        <f t="shared" si="151"/>
        <v>481.492128678987</v>
      </c>
      <c r="E506" s="106">
        <f t="shared" si="152"/>
        <v>0</v>
      </c>
      <c r="F506" s="107">
        <f t="shared" si="153"/>
        <v>0</v>
      </c>
      <c r="G506" s="108">
        <f t="shared" si="167"/>
        <v>0</v>
      </c>
      <c r="H506" s="113">
        <f t="shared" si="162"/>
        <v>0</v>
      </c>
      <c r="I506" s="107">
        <f t="shared" si="163"/>
        <v>0</v>
      </c>
      <c r="J506" s="110">
        <f t="shared" si="164"/>
        <v>482</v>
      </c>
      <c r="K506" s="111">
        <f t="shared" si="154"/>
        <v>1</v>
      </c>
      <c r="L506" s="116">
        <f t="shared" si="155"/>
        <v>12</v>
      </c>
      <c r="M506" s="108">
        <f t="shared" si="156"/>
        <v>0</v>
      </c>
      <c r="N506" s="113">
        <f t="shared" si="157"/>
        <v>0</v>
      </c>
      <c r="O506" s="113">
        <f t="shared" si="165"/>
        <v>0</v>
      </c>
      <c r="P506" s="108">
        <f t="shared" ref="P506:Q521" si="170">M506+P505</f>
        <v>0</v>
      </c>
      <c r="Q506" s="113">
        <f t="shared" si="170"/>
        <v>0</v>
      </c>
      <c r="R506" s="107">
        <f t="shared" si="168"/>
        <v>0</v>
      </c>
      <c r="S506" s="118" t="str">
        <f t="shared" si="166"/>
        <v/>
      </c>
      <c r="T506" s="252"/>
      <c r="U506" s="252"/>
      <c r="V506" s="252"/>
      <c r="W506" s="252"/>
      <c r="X506" s="252"/>
      <c r="Y506" s="252"/>
      <c r="Z506" s="252"/>
      <c r="AA506" s="252"/>
      <c r="AB506" s="252"/>
      <c r="AC506" s="252"/>
      <c r="AD506" s="252"/>
      <c r="AE506" s="252"/>
      <c r="AF506" s="252"/>
    </row>
    <row r="507" spans="1:32" s="119" customFormat="1" ht="13.5" customHeight="1" x14ac:dyDescent="0.3">
      <c r="A507" s="102">
        <f t="shared" si="159"/>
        <v>0</v>
      </c>
      <c r="B507" s="103">
        <f t="shared" si="160"/>
        <v>176230</v>
      </c>
      <c r="C507" s="104">
        <f t="shared" si="161"/>
        <v>482.50277777777779</v>
      </c>
      <c r="D507" s="105">
        <f t="shared" si="151"/>
        <v>482.49144421629023</v>
      </c>
      <c r="E507" s="106">
        <f t="shared" si="152"/>
        <v>0</v>
      </c>
      <c r="F507" s="107">
        <f t="shared" si="153"/>
        <v>0</v>
      </c>
      <c r="G507" s="108">
        <f t="shared" si="167"/>
        <v>0</v>
      </c>
      <c r="H507" s="113">
        <f t="shared" si="162"/>
        <v>0</v>
      </c>
      <c r="I507" s="107">
        <f t="shared" si="163"/>
        <v>0</v>
      </c>
      <c r="J507" s="110">
        <f t="shared" si="164"/>
        <v>483</v>
      </c>
      <c r="K507" s="111">
        <f t="shared" si="154"/>
        <v>1</v>
      </c>
      <c r="L507" s="116">
        <f t="shared" si="155"/>
        <v>12</v>
      </c>
      <c r="M507" s="108">
        <f t="shared" si="156"/>
        <v>0</v>
      </c>
      <c r="N507" s="113">
        <f t="shared" si="157"/>
        <v>0</v>
      </c>
      <c r="O507" s="113">
        <f t="shared" si="165"/>
        <v>0</v>
      </c>
      <c r="P507" s="108">
        <f t="shared" si="170"/>
        <v>0</v>
      </c>
      <c r="Q507" s="113">
        <f t="shared" si="170"/>
        <v>0</v>
      </c>
      <c r="R507" s="107">
        <f t="shared" si="168"/>
        <v>0</v>
      </c>
      <c r="S507" s="118" t="str">
        <f t="shared" si="166"/>
        <v/>
      </c>
      <c r="T507" s="252"/>
      <c r="U507" s="252"/>
      <c r="V507" s="252"/>
      <c r="W507" s="252"/>
      <c r="X507" s="252"/>
      <c r="Y507" s="252"/>
      <c r="Z507" s="252"/>
      <c r="AA507" s="252"/>
      <c r="AB507" s="252"/>
      <c r="AC507" s="252"/>
      <c r="AD507" s="252"/>
      <c r="AE507" s="252"/>
      <c r="AF507" s="252"/>
    </row>
    <row r="508" spans="1:32" s="119" customFormat="1" ht="13.5" customHeight="1" x14ac:dyDescent="0.3">
      <c r="A508" s="102">
        <f t="shared" si="159"/>
        <v>0</v>
      </c>
      <c r="B508" s="103">
        <f t="shared" si="160"/>
        <v>176595</v>
      </c>
      <c r="C508" s="104">
        <f t="shared" si="161"/>
        <v>483.50277777777779</v>
      </c>
      <c r="D508" s="105">
        <f t="shared" si="151"/>
        <v>483.49075975359341</v>
      </c>
      <c r="E508" s="106">
        <f t="shared" si="152"/>
        <v>0</v>
      </c>
      <c r="F508" s="107">
        <f t="shared" si="153"/>
        <v>0</v>
      </c>
      <c r="G508" s="108">
        <f t="shared" si="167"/>
        <v>0</v>
      </c>
      <c r="H508" s="113">
        <f t="shared" si="162"/>
        <v>0</v>
      </c>
      <c r="I508" s="107">
        <f t="shared" si="163"/>
        <v>0</v>
      </c>
      <c r="J508" s="110">
        <f t="shared" si="164"/>
        <v>484</v>
      </c>
      <c r="K508" s="111">
        <f t="shared" si="154"/>
        <v>1</v>
      </c>
      <c r="L508" s="116">
        <f t="shared" si="155"/>
        <v>12</v>
      </c>
      <c r="M508" s="108">
        <f t="shared" si="156"/>
        <v>0</v>
      </c>
      <c r="N508" s="113">
        <f t="shared" si="157"/>
        <v>0</v>
      </c>
      <c r="O508" s="113">
        <f t="shared" si="165"/>
        <v>0</v>
      </c>
      <c r="P508" s="108">
        <f t="shared" si="170"/>
        <v>0</v>
      </c>
      <c r="Q508" s="113">
        <f t="shared" si="170"/>
        <v>0</v>
      </c>
      <c r="R508" s="107">
        <f t="shared" si="168"/>
        <v>0</v>
      </c>
      <c r="S508" s="118" t="str">
        <f t="shared" si="166"/>
        <v/>
      </c>
      <c r="T508" s="252"/>
      <c r="U508" s="252"/>
      <c r="V508" s="252"/>
      <c r="W508" s="252"/>
      <c r="X508" s="252"/>
      <c r="Y508" s="252"/>
      <c r="Z508" s="252"/>
      <c r="AA508" s="252"/>
      <c r="AB508" s="252"/>
      <c r="AC508" s="252"/>
      <c r="AD508" s="252"/>
      <c r="AE508" s="252"/>
      <c r="AF508" s="252"/>
    </row>
    <row r="509" spans="1:32" s="119" customFormat="1" ht="13.5" customHeight="1" x14ac:dyDescent="0.3">
      <c r="A509" s="102">
        <f t="shared" si="159"/>
        <v>0</v>
      </c>
      <c r="B509" s="103">
        <f t="shared" si="160"/>
        <v>176961</v>
      </c>
      <c r="C509" s="104">
        <f t="shared" si="161"/>
        <v>484.50277777777779</v>
      </c>
      <c r="D509" s="105">
        <f t="shared" si="151"/>
        <v>484.49281314168377</v>
      </c>
      <c r="E509" s="106">
        <f t="shared" si="152"/>
        <v>0</v>
      </c>
      <c r="F509" s="107">
        <f t="shared" si="153"/>
        <v>0</v>
      </c>
      <c r="G509" s="108">
        <f t="shared" si="167"/>
        <v>0</v>
      </c>
      <c r="H509" s="113">
        <f t="shared" si="162"/>
        <v>0</v>
      </c>
      <c r="I509" s="107">
        <f t="shared" si="163"/>
        <v>0</v>
      </c>
      <c r="J509" s="110">
        <f t="shared" si="164"/>
        <v>485</v>
      </c>
      <c r="K509" s="111">
        <f t="shared" si="154"/>
        <v>1</v>
      </c>
      <c r="L509" s="116">
        <f t="shared" si="155"/>
        <v>12</v>
      </c>
      <c r="M509" s="108">
        <f t="shared" si="156"/>
        <v>0</v>
      </c>
      <c r="N509" s="113">
        <f t="shared" si="157"/>
        <v>0</v>
      </c>
      <c r="O509" s="113">
        <f t="shared" si="165"/>
        <v>0</v>
      </c>
      <c r="P509" s="108">
        <f t="shared" si="170"/>
        <v>0</v>
      </c>
      <c r="Q509" s="113">
        <f t="shared" si="170"/>
        <v>0</v>
      </c>
      <c r="R509" s="107">
        <f t="shared" si="168"/>
        <v>0</v>
      </c>
      <c r="S509" s="118" t="str">
        <f t="shared" si="166"/>
        <v/>
      </c>
      <c r="T509" s="252"/>
      <c r="U509" s="252"/>
      <c r="V509" s="252"/>
      <c r="W509" s="252"/>
      <c r="X509" s="252"/>
      <c r="Y509" s="252"/>
      <c r="Z509" s="252"/>
      <c r="AA509" s="252"/>
      <c r="AB509" s="252"/>
      <c r="AC509" s="252"/>
      <c r="AD509" s="252"/>
      <c r="AE509" s="252"/>
      <c r="AF509" s="252"/>
    </row>
    <row r="510" spans="1:32" s="119" customFormat="1" ht="13.5" customHeight="1" x14ac:dyDescent="0.3">
      <c r="A510" s="102">
        <f t="shared" si="159"/>
        <v>0</v>
      </c>
      <c r="B510" s="103">
        <f t="shared" si="160"/>
        <v>177326</v>
      </c>
      <c r="C510" s="104">
        <f t="shared" si="161"/>
        <v>485.50277777777779</v>
      </c>
      <c r="D510" s="105">
        <f t="shared" si="151"/>
        <v>485.492128678987</v>
      </c>
      <c r="E510" s="106">
        <f t="shared" si="152"/>
        <v>0</v>
      </c>
      <c r="F510" s="107">
        <f t="shared" si="153"/>
        <v>0</v>
      </c>
      <c r="G510" s="108">
        <f t="shared" si="167"/>
        <v>0</v>
      </c>
      <c r="H510" s="113">
        <f t="shared" si="162"/>
        <v>0</v>
      </c>
      <c r="I510" s="107">
        <f t="shared" si="163"/>
        <v>0</v>
      </c>
      <c r="J510" s="110">
        <f t="shared" si="164"/>
        <v>486</v>
      </c>
      <c r="K510" s="111">
        <f t="shared" si="154"/>
        <v>1</v>
      </c>
      <c r="L510" s="116">
        <f t="shared" si="155"/>
        <v>12</v>
      </c>
      <c r="M510" s="108">
        <f t="shared" si="156"/>
        <v>0</v>
      </c>
      <c r="N510" s="113">
        <f t="shared" si="157"/>
        <v>0</v>
      </c>
      <c r="O510" s="113">
        <f t="shared" si="165"/>
        <v>0</v>
      </c>
      <c r="P510" s="108">
        <f t="shared" si="170"/>
        <v>0</v>
      </c>
      <c r="Q510" s="113">
        <f t="shared" si="170"/>
        <v>0</v>
      </c>
      <c r="R510" s="107">
        <f t="shared" si="168"/>
        <v>0</v>
      </c>
      <c r="S510" s="118" t="str">
        <f t="shared" si="166"/>
        <v/>
      </c>
      <c r="T510" s="252"/>
      <c r="U510" s="252"/>
      <c r="V510" s="252"/>
      <c r="W510" s="252"/>
      <c r="X510" s="252"/>
      <c r="Y510" s="252"/>
      <c r="Z510" s="252"/>
      <c r="AA510" s="252"/>
      <c r="AB510" s="252"/>
      <c r="AC510" s="252"/>
      <c r="AD510" s="252"/>
      <c r="AE510" s="252"/>
      <c r="AF510" s="252"/>
    </row>
    <row r="511" spans="1:32" s="119" customFormat="1" ht="13.5" customHeight="1" x14ac:dyDescent="0.3">
      <c r="A511" s="102">
        <f t="shared" si="159"/>
        <v>0</v>
      </c>
      <c r="B511" s="103">
        <f t="shared" si="160"/>
        <v>177691</v>
      </c>
      <c r="C511" s="104">
        <f t="shared" si="161"/>
        <v>486.50277777777779</v>
      </c>
      <c r="D511" s="105">
        <f t="shared" si="151"/>
        <v>486.49144421629023</v>
      </c>
      <c r="E511" s="106">
        <f t="shared" si="152"/>
        <v>0</v>
      </c>
      <c r="F511" s="107">
        <f t="shared" si="153"/>
        <v>0</v>
      </c>
      <c r="G511" s="108">
        <f t="shared" si="167"/>
        <v>0</v>
      </c>
      <c r="H511" s="113">
        <f t="shared" si="162"/>
        <v>0</v>
      </c>
      <c r="I511" s="107">
        <f t="shared" si="163"/>
        <v>0</v>
      </c>
      <c r="J511" s="110">
        <f t="shared" si="164"/>
        <v>487</v>
      </c>
      <c r="K511" s="111">
        <f t="shared" si="154"/>
        <v>1</v>
      </c>
      <c r="L511" s="116">
        <f t="shared" si="155"/>
        <v>12</v>
      </c>
      <c r="M511" s="108">
        <f t="shared" si="156"/>
        <v>0</v>
      </c>
      <c r="N511" s="113">
        <f t="shared" si="157"/>
        <v>0</v>
      </c>
      <c r="O511" s="113">
        <f t="shared" si="165"/>
        <v>0</v>
      </c>
      <c r="P511" s="108">
        <f t="shared" si="170"/>
        <v>0</v>
      </c>
      <c r="Q511" s="113">
        <f t="shared" si="170"/>
        <v>0</v>
      </c>
      <c r="R511" s="107">
        <f t="shared" si="168"/>
        <v>0</v>
      </c>
      <c r="S511" s="118" t="str">
        <f t="shared" si="166"/>
        <v/>
      </c>
      <c r="T511" s="252"/>
      <c r="U511" s="252"/>
      <c r="V511" s="252"/>
      <c r="W511" s="252"/>
      <c r="X511" s="252"/>
      <c r="Y511" s="252"/>
      <c r="Z511" s="252"/>
      <c r="AA511" s="252"/>
      <c r="AB511" s="252"/>
      <c r="AC511" s="252"/>
      <c r="AD511" s="252"/>
      <c r="AE511" s="252"/>
      <c r="AF511" s="252"/>
    </row>
    <row r="512" spans="1:32" s="119" customFormat="1" ht="13.5" customHeight="1" x14ac:dyDescent="0.3">
      <c r="A512" s="102">
        <f t="shared" si="159"/>
        <v>0</v>
      </c>
      <c r="B512" s="103">
        <f t="shared" si="160"/>
        <v>178056</v>
      </c>
      <c r="C512" s="104">
        <f t="shared" si="161"/>
        <v>487.50277777777779</v>
      </c>
      <c r="D512" s="105">
        <f t="shared" si="151"/>
        <v>487.49075975359341</v>
      </c>
      <c r="E512" s="106">
        <f t="shared" si="152"/>
        <v>0</v>
      </c>
      <c r="F512" s="107">
        <f t="shared" si="153"/>
        <v>0</v>
      </c>
      <c r="G512" s="108">
        <f t="shared" si="167"/>
        <v>0</v>
      </c>
      <c r="H512" s="113">
        <f t="shared" si="162"/>
        <v>0</v>
      </c>
      <c r="I512" s="107">
        <f t="shared" si="163"/>
        <v>0</v>
      </c>
      <c r="J512" s="110">
        <f t="shared" si="164"/>
        <v>488</v>
      </c>
      <c r="K512" s="111">
        <f t="shared" si="154"/>
        <v>1</v>
      </c>
      <c r="L512" s="116">
        <f t="shared" si="155"/>
        <v>12</v>
      </c>
      <c r="M512" s="108">
        <f t="shared" si="156"/>
        <v>0</v>
      </c>
      <c r="N512" s="113">
        <f t="shared" si="157"/>
        <v>0</v>
      </c>
      <c r="O512" s="113">
        <f t="shared" si="165"/>
        <v>0</v>
      </c>
      <c r="P512" s="108">
        <f t="shared" si="170"/>
        <v>0</v>
      </c>
      <c r="Q512" s="113">
        <f t="shared" si="170"/>
        <v>0</v>
      </c>
      <c r="R512" s="107">
        <f t="shared" si="168"/>
        <v>0</v>
      </c>
      <c r="S512" s="118" t="str">
        <f t="shared" si="166"/>
        <v/>
      </c>
      <c r="T512" s="252"/>
      <c r="U512" s="252"/>
      <c r="V512" s="252"/>
      <c r="W512" s="252"/>
      <c r="X512" s="252"/>
      <c r="Y512" s="252"/>
      <c r="Z512" s="252"/>
      <c r="AA512" s="252"/>
      <c r="AB512" s="252"/>
      <c r="AC512" s="252"/>
      <c r="AD512" s="252"/>
      <c r="AE512" s="252"/>
      <c r="AF512" s="252"/>
    </row>
    <row r="513" spans="1:32" s="119" customFormat="1" ht="13.5" customHeight="1" x14ac:dyDescent="0.3">
      <c r="A513" s="102">
        <f t="shared" si="159"/>
        <v>0</v>
      </c>
      <c r="B513" s="103">
        <f t="shared" si="160"/>
        <v>178422</v>
      </c>
      <c r="C513" s="104">
        <f t="shared" si="161"/>
        <v>488.50277777777779</v>
      </c>
      <c r="D513" s="105">
        <f t="shared" si="151"/>
        <v>488.49281314168377</v>
      </c>
      <c r="E513" s="106">
        <f t="shared" si="152"/>
        <v>0</v>
      </c>
      <c r="F513" s="107">
        <f t="shared" si="153"/>
        <v>0</v>
      </c>
      <c r="G513" s="108">
        <f t="shared" si="167"/>
        <v>0</v>
      </c>
      <c r="H513" s="113">
        <f t="shared" si="162"/>
        <v>0</v>
      </c>
      <c r="I513" s="107">
        <f t="shared" si="163"/>
        <v>0</v>
      </c>
      <c r="J513" s="110">
        <f t="shared" si="164"/>
        <v>489</v>
      </c>
      <c r="K513" s="111">
        <f t="shared" si="154"/>
        <v>1</v>
      </c>
      <c r="L513" s="116">
        <f t="shared" si="155"/>
        <v>12</v>
      </c>
      <c r="M513" s="108">
        <f t="shared" si="156"/>
        <v>0</v>
      </c>
      <c r="N513" s="113">
        <f t="shared" si="157"/>
        <v>0</v>
      </c>
      <c r="O513" s="113">
        <f t="shared" si="165"/>
        <v>0</v>
      </c>
      <c r="P513" s="108">
        <f t="shared" si="170"/>
        <v>0</v>
      </c>
      <c r="Q513" s="113">
        <f t="shared" si="170"/>
        <v>0</v>
      </c>
      <c r="R513" s="107">
        <f t="shared" si="168"/>
        <v>0</v>
      </c>
      <c r="S513" s="118" t="str">
        <f t="shared" si="166"/>
        <v/>
      </c>
      <c r="T513" s="252"/>
      <c r="U513" s="252"/>
      <c r="V513" s="252"/>
      <c r="W513" s="252"/>
      <c r="X513" s="252"/>
      <c r="Y513" s="252"/>
      <c r="Z513" s="252"/>
      <c r="AA513" s="252"/>
      <c r="AB513" s="252"/>
      <c r="AC513" s="252"/>
      <c r="AD513" s="252"/>
      <c r="AE513" s="252"/>
      <c r="AF513" s="252"/>
    </row>
    <row r="514" spans="1:32" s="119" customFormat="1" ht="13.5" customHeight="1" x14ac:dyDescent="0.3">
      <c r="A514" s="102">
        <f t="shared" si="159"/>
        <v>0</v>
      </c>
      <c r="B514" s="103">
        <f t="shared" si="160"/>
        <v>178787</v>
      </c>
      <c r="C514" s="104">
        <f t="shared" si="161"/>
        <v>489.50277777777779</v>
      </c>
      <c r="D514" s="105">
        <f t="shared" si="151"/>
        <v>489.492128678987</v>
      </c>
      <c r="E514" s="106">
        <f t="shared" si="152"/>
        <v>0</v>
      </c>
      <c r="F514" s="107">
        <f t="shared" si="153"/>
        <v>0</v>
      </c>
      <c r="G514" s="108">
        <f t="shared" si="167"/>
        <v>0</v>
      </c>
      <c r="H514" s="113">
        <f t="shared" si="162"/>
        <v>0</v>
      </c>
      <c r="I514" s="107">
        <f t="shared" si="163"/>
        <v>0</v>
      </c>
      <c r="J514" s="110">
        <f t="shared" si="164"/>
        <v>490</v>
      </c>
      <c r="K514" s="111">
        <f t="shared" si="154"/>
        <v>1</v>
      </c>
      <c r="L514" s="116">
        <f t="shared" si="155"/>
        <v>12</v>
      </c>
      <c r="M514" s="108">
        <f t="shared" si="156"/>
        <v>0</v>
      </c>
      <c r="N514" s="113">
        <f t="shared" si="157"/>
        <v>0</v>
      </c>
      <c r="O514" s="113">
        <f t="shared" si="165"/>
        <v>0</v>
      </c>
      <c r="P514" s="108">
        <f t="shared" si="170"/>
        <v>0</v>
      </c>
      <c r="Q514" s="113">
        <f t="shared" si="170"/>
        <v>0</v>
      </c>
      <c r="R514" s="107">
        <f t="shared" si="168"/>
        <v>0</v>
      </c>
      <c r="S514" s="118" t="str">
        <f t="shared" si="166"/>
        <v/>
      </c>
      <c r="T514" s="252"/>
      <c r="U514" s="252"/>
      <c r="V514" s="252"/>
      <c r="W514" s="252"/>
      <c r="X514" s="252"/>
      <c r="Y514" s="252"/>
      <c r="Z514" s="252"/>
      <c r="AA514" s="252"/>
      <c r="AB514" s="252"/>
      <c r="AC514" s="252"/>
      <c r="AD514" s="252"/>
      <c r="AE514" s="252"/>
      <c r="AF514" s="252"/>
    </row>
    <row r="515" spans="1:32" s="119" customFormat="1" ht="13.5" customHeight="1" x14ac:dyDescent="0.3">
      <c r="A515" s="102">
        <f t="shared" si="159"/>
        <v>0</v>
      </c>
      <c r="B515" s="103">
        <f t="shared" si="160"/>
        <v>179152</v>
      </c>
      <c r="C515" s="104">
        <f t="shared" si="161"/>
        <v>490.50277777777779</v>
      </c>
      <c r="D515" s="105">
        <f t="shared" si="151"/>
        <v>490.49144421629023</v>
      </c>
      <c r="E515" s="106">
        <f t="shared" si="152"/>
        <v>0</v>
      </c>
      <c r="F515" s="107">
        <f t="shared" si="153"/>
        <v>0</v>
      </c>
      <c r="G515" s="108">
        <f t="shared" si="167"/>
        <v>0</v>
      </c>
      <c r="H515" s="113">
        <f t="shared" si="162"/>
        <v>0</v>
      </c>
      <c r="I515" s="107">
        <f t="shared" si="163"/>
        <v>0</v>
      </c>
      <c r="J515" s="110">
        <f t="shared" si="164"/>
        <v>491</v>
      </c>
      <c r="K515" s="111">
        <f t="shared" si="154"/>
        <v>1</v>
      </c>
      <c r="L515" s="116">
        <f t="shared" si="155"/>
        <v>12</v>
      </c>
      <c r="M515" s="108">
        <f t="shared" si="156"/>
        <v>0</v>
      </c>
      <c r="N515" s="113">
        <f t="shared" si="157"/>
        <v>0</v>
      </c>
      <c r="O515" s="113">
        <f t="shared" si="165"/>
        <v>0</v>
      </c>
      <c r="P515" s="108">
        <f t="shared" si="170"/>
        <v>0</v>
      </c>
      <c r="Q515" s="113">
        <f t="shared" si="170"/>
        <v>0</v>
      </c>
      <c r="R515" s="107">
        <f t="shared" si="168"/>
        <v>0</v>
      </c>
      <c r="S515" s="118" t="str">
        <f t="shared" si="166"/>
        <v/>
      </c>
      <c r="T515" s="252"/>
      <c r="U515" s="252"/>
      <c r="V515" s="252"/>
      <c r="W515" s="252"/>
      <c r="X515" s="252"/>
      <c r="Y515" s="252"/>
      <c r="Z515" s="252"/>
      <c r="AA515" s="252"/>
      <c r="AB515" s="252"/>
      <c r="AC515" s="252"/>
      <c r="AD515" s="252"/>
      <c r="AE515" s="252"/>
      <c r="AF515" s="252"/>
    </row>
    <row r="516" spans="1:32" s="119" customFormat="1" ht="13.5" customHeight="1" x14ac:dyDescent="0.3">
      <c r="A516" s="102">
        <f t="shared" si="159"/>
        <v>0</v>
      </c>
      <c r="B516" s="103">
        <f t="shared" si="160"/>
        <v>179517</v>
      </c>
      <c r="C516" s="104">
        <f t="shared" si="161"/>
        <v>491.50277777777779</v>
      </c>
      <c r="D516" s="105">
        <f t="shared" si="151"/>
        <v>491.49075975359341</v>
      </c>
      <c r="E516" s="106">
        <f t="shared" si="152"/>
        <v>0</v>
      </c>
      <c r="F516" s="107">
        <f t="shared" si="153"/>
        <v>0</v>
      </c>
      <c r="G516" s="108">
        <f t="shared" si="167"/>
        <v>0</v>
      </c>
      <c r="H516" s="113">
        <f t="shared" si="162"/>
        <v>0</v>
      </c>
      <c r="I516" s="107">
        <f t="shared" si="163"/>
        <v>0</v>
      </c>
      <c r="J516" s="110">
        <f t="shared" si="164"/>
        <v>492</v>
      </c>
      <c r="K516" s="111">
        <f t="shared" si="154"/>
        <v>1</v>
      </c>
      <c r="L516" s="116">
        <f t="shared" si="155"/>
        <v>12</v>
      </c>
      <c r="M516" s="108">
        <f t="shared" si="156"/>
        <v>0</v>
      </c>
      <c r="N516" s="113">
        <f t="shared" si="157"/>
        <v>0</v>
      </c>
      <c r="O516" s="113">
        <f t="shared" si="165"/>
        <v>0</v>
      </c>
      <c r="P516" s="108">
        <f t="shared" si="170"/>
        <v>0</v>
      </c>
      <c r="Q516" s="113">
        <f t="shared" si="170"/>
        <v>0</v>
      </c>
      <c r="R516" s="107">
        <f t="shared" si="168"/>
        <v>0</v>
      </c>
      <c r="S516" s="118" t="str">
        <f t="shared" si="166"/>
        <v/>
      </c>
      <c r="T516" s="252"/>
      <c r="U516" s="252"/>
      <c r="V516" s="252"/>
      <c r="W516" s="252"/>
      <c r="X516" s="252"/>
      <c r="Y516" s="252"/>
      <c r="Z516" s="252"/>
      <c r="AA516" s="252"/>
      <c r="AB516" s="252"/>
      <c r="AC516" s="252"/>
      <c r="AD516" s="252"/>
      <c r="AE516" s="252"/>
      <c r="AF516" s="252"/>
    </row>
    <row r="517" spans="1:32" s="119" customFormat="1" ht="13.5" customHeight="1" x14ac:dyDescent="0.3">
      <c r="A517" s="102">
        <f t="shared" si="159"/>
        <v>0</v>
      </c>
      <c r="B517" s="103">
        <f t="shared" si="160"/>
        <v>179883</v>
      </c>
      <c r="C517" s="104">
        <f t="shared" si="161"/>
        <v>492.50277777777779</v>
      </c>
      <c r="D517" s="105">
        <f t="shared" si="151"/>
        <v>492.49281314168377</v>
      </c>
      <c r="E517" s="106">
        <f t="shared" si="152"/>
        <v>0</v>
      </c>
      <c r="F517" s="107">
        <f t="shared" si="153"/>
        <v>0</v>
      </c>
      <c r="G517" s="108">
        <f t="shared" si="167"/>
        <v>0</v>
      </c>
      <c r="H517" s="113">
        <f t="shared" si="162"/>
        <v>0</v>
      </c>
      <c r="I517" s="107">
        <f t="shared" si="163"/>
        <v>0</v>
      </c>
      <c r="J517" s="110">
        <f t="shared" si="164"/>
        <v>493</v>
      </c>
      <c r="K517" s="111">
        <f t="shared" si="154"/>
        <v>1</v>
      </c>
      <c r="L517" s="116">
        <f t="shared" si="155"/>
        <v>12</v>
      </c>
      <c r="M517" s="108">
        <f t="shared" si="156"/>
        <v>0</v>
      </c>
      <c r="N517" s="113">
        <f t="shared" si="157"/>
        <v>0</v>
      </c>
      <c r="O517" s="113">
        <f t="shared" si="165"/>
        <v>0</v>
      </c>
      <c r="P517" s="108">
        <f t="shared" si="170"/>
        <v>0</v>
      </c>
      <c r="Q517" s="113">
        <f t="shared" si="170"/>
        <v>0</v>
      </c>
      <c r="R517" s="107">
        <f t="shared" si="168"/>
        <v>0</v>
      </c>
      <c r="S517" s="118" t="str">
        <f t="shared" si="166"/>
        <v/>
      </c>
      <c r="T517" s="252"/>
      <c r="U517" s="252"/>
      <c r="V517" s="252"/>
      <c r="W517" s="252"/>
      <c r="X517" s="252"/>
      <c r="Y517" s="252"/>
      <c r="Z517" s="252"/>
      <c r="AA517" s="252"/>
      <c r="AB517" s="252"/>
      <c r="AC517" s="252"/>
      <c r="AD517" s="252"/>
      <c r="AE517" s="252"/>
      <c r="AF517" s="252"/>
    </row>
    <row r="518" spans="1:32" s="119" customFormat="1" ht="13.5" customHeight="1" x14ac:dyDescent="0.3">
      <c r="A518" s="102">
        <f t="shared" si="159"/>
        <v>0</v>
      </c>
      <c r="B518" s="103">
        <f t="shared" si="160"/>
        <v>180248</v>
      </c>
      <c r="C518" s="104">
        <f t="shared" si="161"/>
        <v>493.50277777777779</v>
      </c>
      <c r="D518" s="105">
        <f t="shared" si="151"/>
        <v>493.492128678987</v>
      </c>
      <c r="E518" s="106">
        <f t="shared" si="152"/>
        <v>0</v>
      </c>
      <c r="F518" s="107">
        <f t="shared" si="153"/>
        <v>0</v>
      </c>
      <c r="G518" s="108">
        <f t="shared" si="167"/>
        <v>0</v>
      </c>
      <c r="H518" s="113">
        <f t="shared" si="162"/>
        <v>0</v>
      </c>
      <c r="I518" s="107">
        <f t="shared" si="163"/>
        <v>0</v>
      </c>
      <c r="J518" s="110">
        <f t="shared" si="164"/>
        <v>494</v>
      </c>
      <c r="K518" s="111">
        <f t="shared" si="154"/>
        <v>1</v>
      </c>
      <c r="L518" s="116">
        <f t="shared" si="155"/>
        <v>12</v>
      </c>
      <c r="M518" s="108">
        <f t="shared" si="156"/>
        <v>0</v>
      </c>
      <c r="N518" s="113">
        <f t="shared" si="157"/>
        <v>0</v>
      </c>
      <c r="O518" s="113">
        <f t="shared" si="165"/>
        <v>0</v>
      </c>
      <c r="P518" s="108">
        <f t="shared" si="170"/>
        <v>0</v>
      </c>
      <c r="Q518" s="113">
        <f t="shared" si="170"/>
        <v>0</v>
      </c>
      <c r="R518" s="107">
        <f t="shared" si="168"/>
        <v>0</v>
      </c>
      <c r="S518" s="118" t="str">
        <f t="shared" si="166"/>
        <v/>
      </c>
      <c r="T518" s="252"/>
      <c r="U518" s="252"/>
      <c r="V518" s="252"/>
      <c r="W518" s="252"/>
      <c r="X518" s="252"/>
      <c r="Y518" s="252"/>
      <c r="Z518" s="252"/>
      <c r="AA518" s="252"/>
      <c r="AB518" s="252"/>
      <c r="AC518" s="252"/>
      <c r="AD518" s="252"/>
      <c r="AE518" s="252"/>
      <c r="AF518" s="252"/>
    </row>
    <row r="519" spans="1:32" s="119" customFormat="1" ht="13.5" customHeight="1" x14ac:dyDescent="0.3">
      <c r="A519" s="102">
        <f t="shared" si="159"/>
        <v>0</v>
      </c>
      <c r="B519" s="103">
        <f t="shared" si="160"/>
        <v>180613</v>
      </c>
      <c r="C519" s="104">
        <f t="shared" si="161"/>
        <v>494.50277777777779</v>
      </c>
      <c r="D519" s="105">
        <f t="shared" si="151"/>
        <v>494.49144421629023</v>
      </c>
      <c r="E519" s="106">
        <f t="shared" si="152"/>
        <v>0</v>
      </c>
      <c r="F519" s="107">
        <f t="shared" si="153"/>
        <v>0</v>
      </c>
      <c r="G519" s="108">
        <f t="shared" si="167"/>
        <v>0</v>
      </c>
      <c r="H519" s="113">
        <f t="shared" si="162"/>
        <v>0</v>
      </c>
      <c r="I519" s="107">
        <f t="shared" si="163"/>
        <v>0</v>
      </c>
      <c r="J519" s="110">
        <f t="shared" si="164"/>
        <v>495</v>
      </c>
      <c r="K519" s="111">
        <f t="shared" si="154"/>
        <v>1</v>
      </c>
      <c r="L519" s="116">
        <f t="shared" si="155"/>
        <v>12</v>
      </c>
      <c r="M519" s="108">
        <f t="shared" si="156"/>
        <v>0</v>
      </c>
      <c r="N519" s="113">
        <f t="shared" si="157"/>
        <v>0</v>
      </c>
      <c r="O519" s="113">
        <f t="shared" si="165"/>
        <v>0</v>
      </c>
      <c r="P519" s="108">
        <f t="shared" si="170"/>
        <v>0</v>
      </c>
      <c r="Q519" s="113">
        <f t="shared" si="170"/>
        <v>0</v>
      </c>
      <c r="R519" s="107">
        <f t="shared" si="168"/>
        <v>0</v>
      </c>
      <c r="S519" s="118" t="str">
        <f t="shared" si="166"/>
        <v/>
      </c>
      <c r="T519" s="252"/>
      <c r="U519" s="252"/>
      <c r="V519" s="252"/>
      <c r="W519" s="252"/>
      <c r="X519" s="252"/>
      <c r="Y519" s="252"/>
      <c r="Z519" s="252"/>
      <c r="AA519" s="252"/>
      <c r="AB519" s="252"/>
      <c r="AC519" s="252"/>
      <c r="AD519" s="252"/>
      <c r="AE519" s="252"/>
      <c r="AF519" s="252"/>
    </row>
    <row r="520" spans="1:32" s="119" customFormat="1" ht="13.5" customHeight="1" x14ac:dyDescent="0.3">
      <c r="A520" s="102">
        <f t="shared" si="159"/>
        <v>0</v>
      </c>
      <c r="B520" s="103">
        <f t="shared" si="160"/>
        <v>180978</v>
      </c>
      <c r="C520" s="104">
        <f t="shared" si="161"/>
        <v>495.50277777777779</v>
      </c>
      <c r="D520" s="105">
        <f t="shared" si="151"/>
        <v>495.49075975359341</v>
      </c>
      <c r="E520" s="106">
        <f t="shared" si="152"/>
        <v>0</v>
      </c>
      <c r="F520" s="107">
        <f t="shared" si="153"/>
        <v>0</v>
      </c>
      <c r="G520" s="108">
        <f t="shared" si="167"/>
        <v>0</v>
      </c>
      <c r="H520" s="113">
        <f t="shared" si="162"/>
        <v>0</v>
      </c>
      <c r="I520" s="107">
        <f t="shared" si="163"/>
        <v>0</v>
      </c>
      <c r="J520" s="110">
        <f t="shared" si="164"/>
        <v>496</v>
      </c>
      <c r="K520" s="111">
        <f t="shared" si="154"/>
        <v>1</v>
      </c>
      <c r="L520" s="116">
        <f t="shared" si="155"/>
        <v>12</v>
      </c>
      <c r="M520" s="108">
        <f t="shared" si="156"/>
        <v>0</v>
      </c>
      <c r="N520" s="113">
        <f t="shared" si="157"/>
        <v>0</v>
      </c>
      <c r="O520" s="113">
        <f t="shared" si="165"/>
        <v>0</v>
      </c>
      <c r="P520" s="108">
        <f t="shared" si="170"/>
        <v>0</v>
      </c>
      <c r="Q520" s="113">
        <f t="shared" si="170"/>
        <v>0</v>
      </c>
      <c r="R520" s="107">
        <f t="shared" si="168"/>
        <v>0</v>
      </c>
      <c r="S520" s="118" t="str">
        <f t="shared" si="166"/>
        <v/>
      </c>
      <c r="T520" s="252"/>
      <c r="U520" s="252"/>
      <c r="V520" s="252"/>
      <c r="W520" s="252"/>
      <c r="X520" s="252"/>
      <c r="Y520" s="252"/>
      <c r="Z520" s="252"/>
      <c r="AA520" s="252"/>
      <c r="AB520" s="252"/>
      <c r="AC520" s="252"/>
      <c r="AD520" s="252"/>
      <c r="AE520" s="252"/>
      <c r="AF520" s="252"/>
    </row>
    <row r="521" spans="1:32" s="119" customFormat="1" ht="13.5" customHeight="1" x14ac:dyDescent="0.3">
      <c r="A521" s="102">
        <f t="shared" si="159"/>
        <v>0</v>
      </c>
      <c r="B521" s="103">
        <f t="shared" si="160"/>
        <v>181344</v>
      </c>
      <c r="C521" s="104">
        <f t="shared" si="161"/>
        <v>496.50277777777779</v>
      </c>
      <c r="D521" s="105">
        <f t="shared" si="151"/>
        <v>496.49281314168377</v>
      </c>
      <c r="E521" s="106">
        <f t="shared" si="152"/>
        <v>0</v>
      </c>
      <c r="F521" s="107">
        <f t="shared" si="153"/>
        <v>0</v>
      </c>
      <c r="G521" s="108">
        <f t="shared" si="167"/>
        <v>0</v>
      </c>
      <c r="H521" s="113">
        <f t="shared" si="162"/>
        <v>0</v>
      </c>
      <c r="I521" s="107">
        <f t="shared" si="163"/>
        <v>0</v>
      </c>
      <c r="J521" s="110">
        <f t="shared" si="164"/>
        <v>497</v>
      </c>
      <c r="K521" s="111">
        <f t="shared" si="154"/>
        <v>1</v>
      </c>
      <c r="L521" s="116">
        <f t="shared" si="155"/>
        <v>12</v>
      </c>
      <c r="M521" s="108">
        <f t="shared" si="156"/>
        <v>0</v>
      </c>
      <c r="N521" s="113">
        <f t="shared" si="157"/>
        <v>0</v>
      </c>
      <c r="O521" s="113">
        <f t="shared" si="165"/>
        <v>0</v>
      </c>
      <c r="P521" s="108">
        <f t="shared" si="170"/>
        <v>0</v>
      </c>
      <c r="Q521" s="113">
        <f t="shared" si="170"/>
        <v>0</v>
      </c>
      <c r="R521" s="107">
        <f t="shared" si="168"/>
        <v>0</v>
      </c>
      <c r="S521" s="118" t="str">
        <f t="shared" si="166"/>
        <v/>
      </c>
      <c r="T521" s="252"/>
      <c r="U521" s="252"/>
      <c r="V521" s="252"/>
      <c r="W521" s="252"/>
      <c r="X521" s="252"/>
      <c r="Y521" s="252"/>
      <c r="Z521" s="252"/>
      <c r="AA521" s="252"/>
      <c r="AB521" s="252"/>
      <c r="AC521" s="252"/>
      <c r="AD521" s="252"/>
      <c r="AE521" s="252"/>
      <c r="AF521" s="252"/>
    </row>
    <row r="522" spans="1:32" s="119" customFormat="1" ht="13.5" customHeight="1" x14ac:dyDescent="0.3">
      <c r="A522" s="102">
        <f t="shared" si="159"/>
        <v>0</v>
      </c>
      <c r="B522" s="103">
        <f t="shared" si="160"/>
        <v>181709</v>
      </c>
      <c r="C522" s="104">
        <f t="shared" si="161"/>
        <v>497.50277777777779</v>
      </c>
      <c r="D522" s="105">
        <f t="shared" si="151"/>
        <v>497.492128678987</v>
      </c>
      <c r="E522" s="106">
        <f t="shared" si="152"/>
        <v>0</v>
      </c>
      <c r="F522" s="107">
        <f t="shared" si="153"/>
        <v>0</v>
      </c>
      <c r="G522" s="108">
        <f t="shared" si="167"/>
        <v>0</v>
      </c>
      <c r="H522" s="113">
        <f t="shared" si="162"/>
        <v>0</v>
      </c>
      <c r="I522" s="107">
        <f t="shared" si="163"/>
        <v>0</v>
      </c>
      <c r="J522" s="110">
        <f t="shared" si="164"/>
        <v>498</v>
      </c>
      <c r="K522" s="111">
        <f t="shared" si="154"/>
        <v>1</v>
      </c>
      <c r="L522" s="116">
        <f t="shared" si="155"/>
        <v>12</v>
      </c>
      <c r="M522" s="108">
        <f t="shared" si="156"/>
        <v>0</v>
      </c>
      <c r="N522" s="113">
        <f t="shared" si="157"/>
        <v>0</v>
      </c>
      <c r="O522" s="113">
        <f t="shared" si="165"/>
        <v>0</v>
      </c>
      <c r="P522" s="108">
        <f t="shared" ref="P522:Q537" si="171">M522+P521</f>
        <v>0</v>
      </c>
      <c r="Q522" s="113">
        <f t="shared" si="171"/>
        <v>0</v>
      </c>
      <c r="R522" s="107">
        <f t="shared" si="168"/>
        <v>0</v>
      </c>
      <c r="S522" s="118" t="str">
        <f t="shared" si="166"/>
        <v/>
      </c>
      <c r="T522" s="252"/>
      <c r="U522" s="252"/>
      <c r="V522" s="252"/>
      <c r="W522" s="252"/>
      <c r="X522" s="252"/>
      <c r="Y522" s="252"/>
      <c r="Z522" s="252"/>
      <c r="AA522" s="252"/>
      <c r="AB522" s="252"/>
      <c r="AC522" s="252"/>
      <c r="AD522" s="252"/>
      <c r="AE522" s="252"/>
      <c r="AF522" s="252"/>
    </row>
    <row r="523" spans="1:32" s="119" customFormat="1" ht="13.5" customHeight="1" x14ac:dyDescent="0.3">
      <c r="A523" s="102">
        <f t="shared" si="159"/>
        <v>0</v>
      </c>
      <c r="B523" s="103">
        <f t="shared" si="160"/>
        <v>182074</v>
      </c>
      <c r="C523" s="104">
        <f t="shared" si="161"/>
        <v>498.50277777777779</v>
      </c>
      <c r="D523" s="105">
        <f t="shared" si="151"/>
        <v>498.49144421629023</v>
      </c>
      <c r="E523" s="106">
        <f t="shared" si="152"/>
        <v>0</v>
      </c>
      <c r="F523" s="107">
        <f t="shared" si="153"/>
        <v>0</v>
      </c>
      <c r="G523" s="108">
        <f t="shared" si="167"/>
        <v>0</v>
      </c>
      <c r="H523" s="113">
        <f t="shared" si="162"/>
        <v>0</v>
      </c>
      <c r="I523" s="107">
        <f t="shared" si="163"/>
        <v>0</v>
      </c>
      <c r="J523" s="110">
        <f t="shared" si="164"/>
        <v>499</v>
      </c>
      <c r="K523" s="111">
        <f t="shared" si="154"/>
        <v>1</v>
      </c>
      <c r="L523" s="116">
        <f t="shared" si="155"/>
        <v>12</v>
      </c>
      <c r="M523" s="108">
        <f t="shared" si="156"/>
        <v>0</v>
      </c>
      <c r="N523" s="113">
        <f t="shared" si="157"/>
        <v>0</v>
      </c>
      <c r="O523" s="113">
        <f t="shared" si="165"/>
        <v>0</v>
      </c>
      <c r="P523" s="108">
        <f t="shared" si="171"/>
        <v>0</v>
      </c>
      <c r="Q523" s="113">
        <f t="shared" si="171"/>
        <v>0</v>
      </c>
      <c r="R523" s="107">
        <f t="shared" si="168"/>
        <v>0</v>
      </c>
      <c r="S523" s="118" t="str">
        <f t="shared" si="166"/>
        <v/>
      </c>
      <c r="T523" s="252"/>
      <c r="U523" s="252"/>
      <c r="V523" s="252"/>
      <c r="W523" s="252"/>
      <c r="X523" s="252"/>
      <c r="Y523" s="252"/>
      <c r="Z523" s="252"/>
      <c r="AA523" s="252"/>
      <c r="AB523" s="252"/>
      <c r="AC523" s="252"/>
      <c r="AD523" s="252"/>
      <c r="AE523" s="252"/>
      <c r="AF523" s="252"/>
    </row>
    <row r="524" spans="1:32" s="119" customFormat="1" ht="13.5" customHeight="1" x14ac:dyDescent="0.3">
      <c r="A524" s="102">
        <f t="shared" si="159"/>
        <v>0</v>
      </c>
      <c r="B524" s="103">
        <f t="shared" si="160"/>
        <v>182439</v>
      </c>
      <c r="C524" s="104">
        <f t="shared" si="161"/>
        <v>499.50277777777779</v>
      </c>
      <c r="D524" s="105">
        <f t="shared" si="151"/>
        <v>499.49075975359341</v>
      </c>
      <c r="E524" s="106">
        <f t="shared" si="152"/>
        <v>0</v>
      </c>
      <c r="F524" s="107">
        <f t="shared" si="153"/>
        <v>0</v>
      </c>
      <c r="G524" s="108">
        <f t="shared" si="167"/>
        <v>0</v>
      </c>
      <c r="H524" s="113">
        <f t="shared" si="162"/>
        <v>0</v>
      </c>
      <c r="I524" s="107">
        <f t="shared" si="163"/>
        <v>0</v>
      </c>
      <c r="J524" s="110">
        <f t="shared" si="164"/>
        <v>500</v>
      </c>
      <c r="K524" s="111">
        <f t="shared" si="154"/>
        <v>1</v>
      </c>
      <c r="L524" s="116">
        <f t="shared" si="155"/>
        <v>12</v>
      </c>
      <c r="M524" s="108">
        <f t="shared" si="156"/>
        <v>0</v>
      </c>
      <c r="N524" s="113">
        <f t="shared" si="157"/>
        <v>0</v>
      </c>
      <c r="O524" s="113">
        <f t="shared" si="165"/>
        <v>0</v>
      </c>
      <c r="P524" s="108">
        <f t="shared" si="171"/>
        <v>0</v>
      </c>
      <c r="Q524" s="113">
        <f t="shared" si="171"/>
        <v>0</v>
      </c>
      <c r="R524" s="107">
        <f t="shared" si="168"/>
        <v>0</v>
      </c>
      <c r="S524" s="118" t="str">
        <f t="shared" si="166"/>
        <v/>
      </c>
      <c r="T524" s="252"/>
      <c r="U524" s="252"/>
      <c r="V524" s="252"/>
      <c r="W524" s="252"/>
      <c r="X524" s="252"/>
      <c r="Y524" s="252"/>
      <c r="Z524" s="252"/>
      <c r="AA524" s="252"/>
      <c r="AB524" s="252"/>
      <c r="AC524" s="252"/>
      <c r="AD524" s="252"/>
      <c r="AE524" s="252"/>
      <c r="AF524" s="252"/>
    </row>
    <row r="525" spans="1:32" s="119" customFormat="1" ht="13.5" customHeight="1" x14ac:dyDescent="0.3">
      <c r="A525" s="102">
        <f t="shared" si="159"/>
        <v>0</v>
      </c>
      <c r="B525" s="103">
        <f t="shared" si="160"/>
        <v>182805</v>
      </c>
      <c r="C525" s="104">
        <f t="shared" si="161"/>
        <v>500.50277777777779</v>
      </c>
      <c r="D525" s="105">
        <f t="shared" si="151"/>
        <v>500.49281314168377</v>
      </c>
      <c r="E525" s="106">
        <f t="shared" si="152"/>
        <v>0</v>
      </c>
      <c r="F525" s="107">
        <f t="shared" si="153"/>
        <v>0</v>
      </c>
      <c r="G525" s="108">
        <f t="shared" si="167"/>
        <v>0</v>
      </c>
      <c r="H525" s="113">
        <f t="shared" si="162"/>
        <v>0</v>
      </c>
      <c r="I525" s="107">
        <f t="shared" si="163"/>
        <v>0</v>
      </c>
      <c r="J525" s="110">
        <f t="shared" si="164"/>
        <v>501</v>
      </c>
      <c r="K525" s="111">
        <f t="shared" si="154"/>
        <v>1</v>
      </c>
      <c r="L525" s="116">
        <f t="shared" si="155"/>
        <v>12</v>
      </c>
      <c r="M525" s="108">
        <f t="shared" si="156"/>
        <v>0</v>
      </c>
      <c r="N525" s="113">
        <f t="shared" si="157"/>
        <v>0</v>
      </c>
      <c r="O525" s="113">
        <f t="shared" si="165"/>
        <v>0</v>
      </c>
      <c r="P525" s="108">
        <f t="shared" si="171"/>
        <v>0</v>
      </c>
      <c r="Q525" s="113">
        <f t="shared" si="171"/>
        <v>0</v>
      </c>
      <c r="R525" s="107">
        <f t="shared" si="168"/>
        <v>0</v>
      </c>
      <c r="S525" s="118" t="str">
        <f t="shared" si="166"/>
        <v/>
      </c>
      <c r="T525" s="252"/>
      <c r="U525" s="252"/>
      <c r="V525" s="252"/>
      <c r="W525" s="252"/>
      <c r="X525" s="252"/>
      <c r="Y525" s="252"/>
      <c r="Z525" s="252"/>
      <c r="AA525" s="252"/>
      <c r="AB525" s="252"/>
      <c r="AC525" s="252"/>
      <c r="AD525" s="252"/>
      <c r="AE525" s="252"/>
      <c r="AF525" s="252"/>
    </row>
    <row r="526" spans="1:32" s="119" customFormat="1" ht="13.5" customHeight="1" x14ac:dyDescent="0.3">
      <c r="A526" s="102">
        <f t="shared" si="159"/>
        <v>0</v>
      </c>
      <c r="B526" s="103">
        <f t="shared" si="160"/>
        <v>183170</v>
      </c>
      <c r="C526" s="104">
        <f t="shared" si="161"/>
        <v>501.50277777777779</v>
      </c>
      <c r="D526" s="105">
        <f t="shared" si="151"/>
        <v>501.492128678987</v>
      </c>
      <c r="E526" s="106">
        <f t="shared" si="152"/>
        <v>0</v>
      </c>
      <c r="F526" s="107">
        <f t="shared" si="153"/>
        <v>0</v>
      </c>
      <c r="G526" s="108">
        <f t="shared" si="167"/>
        <v>0</v>
      </c>
      <c r="H526" s="113">
        <f t="shared" si="162"/>
        <v>0</v>
      </c>
      <c r="I526" s="107">
        <f t="shared" si="163"/>
        <v>0</v>
      </c>
      <c r="J526" s="110">
        <f t="shared" si="164"/>
        <v>502</v>
      </c>
      <c r="K526" s="111">
        <f t="shared" si="154"/>
        <v>1</v>
      </c>
      <c r="L526" s="116">
        <f t="shared" si="155"/>
        <v>12</v>
      </c>
      <c r="M526" s="108">
        <f t="shared" si="156"/>
        <v>0</v>
      </c>
      <c r="N526" s="113">
        <f t="shared" si="157"/>
        <v>0</v>
      </c>
      <c r="O526" s="113">
        <f t="shared" si="165"/>
        <v>0</v>
      </c>
      <c r="P526" s="108">
        <f t="shared" si="171"/>
        <v>0</v>
      </c>
      <c r="Q526" s="113">
        <f t="shared" si="171"/>
        <v>0</v>
      </c>
      <c r="R526" s="107">
        <f t="shared" si="168"/>
        <v>0</v>
      </c>
      <c r="S526" s="118" t="str">
        <f t="shared" si="166"/>
        <v/>
      </c>
      <c r="T526" s="252"/>
      <c r="U526" s="252"/>
      <c r="V526" s="252"/>
      <c r="W526" s="252"/>
      <c r="X526" s="252"/>
      <c r="Y526" s="252"/>
      <c r="Z526" s="252"/>
      <c r="AA526" s="252"/>
      <c r="AB526" s="252"/>
      <c r="AC526" s="252"/>
      <c r="AD526" s="252"/>
      <c r="AE526" s="252"/>
      <c r="AF526" s="252"/>
    </row>
    <row r="527" spans="1:32" s="119" customFormat="1" ht="13.5" customHeight="1" x14ac:dyDescent="0.3">
      <c r="A527" s="102">
        <f t="shared" si="159"/>
        <v>0</v>
      </c>
      <c r="B527" s="103">
        <f t="shared" si="160"/>
        <v>183535</v>
      </c>
      <c r="C527" s="104">
        <f t="shared" si="161"/>
        <v>502.50277777777779</v>
      </c>
      <c r="D527" s="105">
        <f t="shared" si="151"/>
        <v>502.49144421629023</v>
      </c>
      <c r="E527" s="106">
        <f t="shared" si="152"/>
        <v>0</v>
      </c>
      <c r="F527" s="107">
        <f t="shared" si="153"/>
        <v>0</v>
      </c>
      <c r="G527" s="108">
        <f t="shared" si="167"/>
        <v>0</v>
      </c>
      <c r="H527" s="113">
        <f t="shared" si="162"/>
        <v>0</v>
      </c>
      <c r="I527" s="107">
        <f t="shared" si="163"/>
        <v>0</v>
      </c>
      <c r="J527" s="110">
        <f t="shared" si="164"/>
        <v>503</v>
      </c>
      <c r="K527" s="111">
        <f t="shared" si="154"/>
        <v>1</v>
      </c>
      <c r="L527" s="116">
        <f t="shared" si="155"/>
        <v>12</v>
      </c>
      <c r="M527" s="108">
        <f t="shared" si="156"/>
        <v>0</v>
      </c>
      <c r="N527" s="113">
        <f t="shared" si="157"/>
        <v>0</v>
      </c>
      <c r="O527" s="113">
        <f t="shared" si="165"/>
        <v>0</v>
      </c>
      <c r="P527" s="108">
        <f t="shared" si="171"/>
        <v>0</v>
      </c>
      <c r="Q527" s="113">
        <f t="shared" si="171"/>
        <v>0</v>
      </c>
      <c r="R527" s="107">
        <f t="shared" si="168"/>
        <v>0</v>
      </c>
      <c r="S527" s="118" t="str">
        <f t="shared" si="166"/>
        <v/>
      </c>
      <c r="T527" s="252"/>
      <c r="U527" s="252"/>
      <c r="V527" s="252"/>
      <c r="W527" s="252"/>
      <c r="X527" s="252"/>
      <c r="Y527" s="252"/>
      <c r="Z527" s="252"/>
      <c r="AA527" s="252"/>
      <c r="AB527" s="252"/>
      <c r="AC527" s="252"/>
      <c r="AD527" s="252"/>
      <c r="AE527" s="252"/>
      <c r="AF527" s="252"/>
    </row>
    <row r="528" spans="1:32" s="119" customFormat="1" ht="13.5" customHeight="1" x14ac:dyDescent="0.3">
      <c r="A528" s="102">
        <f t="shared" si="159"/>
        <v>0</v>
      </c>
      <c r="B528" s="103">
        <f t="shared" si="160"/>
        <v>183900</v>
      </c>
      <c r="C528" s="104">
        <f t="shared" si="161"/>
        <v>503.50277777777779</v>
      </c>
      <c r="D528" s="105">
        <f t="shared" si="151"/>
        <v>503.49075975359341</v>
      </c>
      <c r="E528" s="106">
        <f t="shared" si="152"/>
        <v>0</v>
      </c>
      <c r="F528" s="107">
        <f t="shared" si="153"/>
        <v>0</v>
      </c>
      <c r="G528" s="108">
        <f t="shared" si="167"/>
        <v>0</v>
      </c>
      <c r="H528" s="113">
        <f t="shared" si="162"/>
        <v>0</v>
      </c>
      <c r="I528" s="107">
        <f t="shared" si="163"/>
        <v>0</v>
      </c>
      <c r="J528" s="110">
        <f t="shared" si="164"/>
        <v>504</v>
      </c>
      <c r="K528" s="111">
        <f t="shared" si="154"/>
        <v>1</v>
      </c>
      <c r="L528" s="116">
        <f t="shared" si="155"/>
        <v>12</v>
      </c>
      <c r="M528" s="108">
        <f t="shared" si="156"/>
        <v>0</v>
      </c>
      <c r="N528" s="113">
        <f t="shared" si="157"/>
        <v>0</v>
      </c>
      <c r="O528" s="113">
        <f t="shared" si="165"/>
        <v>0</v>
      </c>
      <c r="P528" s="108">
        <f t="shared" si="171"/>
        <v>0</v>
      </c>
      <c r="Q528" s="113">
        <f t="shared" si="171"/>
        <v>0</v>
      </c>
      <c r="R528" s="107">
        <f t="shared" si="168"/>
        <v>0</v>
      </c>
      <c r="S528" s="118" t="str">
        <f t="shared" si="166"/>
        <v/>
      </c>
      <c r="T528" s="252"/>
      <c r="U528" s="252"/>
      <c r="V528" s="252"/>
      <c r="W528" s="252"/>
      <c r="X528" s="252"/>
      <c r="Y528" s="252"/>
      <c r="Z528" s="252"/>
      <c r="AA528" s="252"/>
      <c r="AB528" s="252"/>
      <c r="AC528" s="252"/>
      <c r="AD528" s="252"/>
      <c r="AE528" s="252"/>
      <c r="AF528" s="252"/>
    </row>
    <row r="529" spans="1:32" s="119" customFormat="1" ht="13.5" customHeight="1" x14ac:dyDescent="0.3">
      <c r="A529" s="102">
        <f t="shared" si="159"/>
        <v>0</v>
      </c>
      <c r="B529" s="103">
        <f t="shared" si="160"/>
        <v>184266</v>
      </c>
      <c r="C529" s="104">
        <f t="shared" si="161"/>
        <v>504.50277777777779</v>
      </c>
      <c r="D529" s="105">
        <f t="shared" si="151"/>
        <v>504.49281314168377</v>
      </c>
      <c r="E529" s="106">
        <f t="shared" si="152"/>
        <v>0</v>
      </c>
      <c r="F529" s="107">
        <f t="shared" si="153"/>
        <v>0</v>
      </c>
      <c r="G529" s="108">
        <f t="shared" si="167"/>
        <v>0</v>
      </c>
      <c r="H529" s="113">
        <f t="shared" si="162"/>
        <v>0</v>
      </c>
      <c r="I529" s="107">
        <f t="shared" si="163"/>
        <v>0</v>
      </c>
      <c r="J529" s="110">
        <f t="shared" si="164"/>
        <v>505</v>
      </c>
      <c r="K529" s="111">
        <f t="shared" si="154"/>
        <v>1</v>
      </c>
      <c r="L529" s="116">
        <f t="shared" si="155"/>
        <v>12</v>
      </c>
      <c r="M529" s="108">
        <f t="shared" si="156"/>
        <v>0</v>
      </c>
      <c r="N529" s="113">
        <f t="shared" si="157"/>
        <v>0</v>
      </c>
      <c r="O529" s="113">
        <f t="shared" si="165"/>
        <v>0</v>
      </c>
      <c r="P529" s="108">
        <f t="shared" si="171"/>
        <v>0</v>
      </c>
      <c r="Q529" s="113">
        <f t="shared" si="171"/>
        <v>0</v>
      </c>
      <c r="R529" s="107">
        <f t="shared" si="168"/>
        <v>0</v>
      </c>
      <c r="S529" s="118" t="str">
        <f t="shared" si="166"/>
        <v/>
      </c>
      <c r="T529" s="252"/>
      <c r="U529" s="252"/>
      <c r="V529" s="252"/>
      <c r="W529" s="252"/>
      <c r="X529" s="252"/>
      <c r="Y529" s="252"/>
      <c r="Z529" s="252"/>
      <c r="AA529" s="252"/>
      <c r="AB529" s="252"/>
      <c r="AC529" s="252"/>
      <c r="AD529" s="252"/>
      <c r="AE529" s="252"/>
      <c r="AF529" s="252"/>
    </row>
    <row r="530" spans="1:32" s="119" customFormat="1" ht="13.5" customHeight="1" x14ac:dyDescent="0.3">
      <c r="A530" s="102">
        <f t="shared" si="159"/>
        <v>0</v>
      </c>
      <c r="B530" s="103">
        <f t="shared" si="160"/>
        <v>184631</v>
      </c>
      <c r="C530" s="104">
        <f t="shared" si="161"/>
        <v>505.50277777777779</v>
      </c>
      <c r="D530" s="105">
        <f t="shared" si="151"/>
        <v>505.492128678987</v>
      </c>
      <c r="E530" s="106">
        <f t="shared" si="152"/>
        <v>0</v>
      </c>
      <c r="F530" s="107">
        <f t="shared" si="153"/>
        <v>0</v>
      </c>
      <c r="G530" s="108">
        <f t="shared" si="167"/>
        <v>0</v>
      </c>
      <c r="H530" s="113">
        <f t="shared" si="162"/>
        <v>0</v>
      </c>
      <c r="I530" s="107">
        <f t="shared" si="163"/>
        <v>0</v>
      </c>
      <c r="J530" s="110">
        <f t="shared" si="164"/>
        <v>506</v>
      </c>
      <c r="K530" s="111">
        <f t="shared" si="154"/>
        <v>1</v>
      </c>
      <c r="L530" s="116">
        <f t="shared" si="155"/>
        <v>12</v>
      </c>
      <c r="M530" s="108">
        <f t="shared" si="156"/>
        <v>0</v>
      </c>
      <c r="N530" s="113">
        <f t="shared" si="157"/>
        <v>0</v>
      </c>
      <c r="O530" s="113">
        <f t="shared" si="165"/>
        <v>0</v>
      </c>
      <c r="P530" s="108">
        <f t="shared" si="171"/>
        <v>0</v>
      </c>
      <c r="Q530" s="113">
        <f t="shared" si="171"/>
        <v>0</v>
      </c>
      <c r="R530" s="107">
        <f t="shared" si="168"/>
        <v>0</v>
      </c>
      <c r="S530" s="118" t="str">
        <f t="shared" si="166"/>
        <v/>
      </c>
      <c r="T530" s="252"/>
      <c r="U530" s="252"/>
      <c r="V530" s="252"/>
      <c r="W530" s="252"/>
      <c r="X530" s="252"/>
      <c r="Y530" s="252"/>
      <c r="Z530" s="252"/>
      <c r="AA530" s="252"/>
      <c r="AB530" s="252"/>
      <c r="AC530" s="252"/>
      <c r="AD530" s="252"/>
      <c r="AE530" s="252"/>
      <c r="AF530" s="252"/>
    </row>
    <row r="531" spans="1:32" s="119" customFormat="1" ht="13.5" customHeight="1" x14ac:dyDescent="0.3">
      <c r="A531" s="102">
        <f t="shared" si="159"/>
        <v>0</v>
      </c>
      <c r="B531" s="103">
        <f t="shared" si="160"/>
        <v>184996</v>
      </c>
      <c r="C531" s="104">
        <f t="shared" si="161"/>
        <v>506.50277777777779</v>
      </c>
      <c r="D531" s="105">
        <f t="shared" si="151"/>
        <v>506.49144421629023</v>
      </c>
      <c r="E531" s="106">
        <f t="shared" si="152"/>
        <v>0</v>
      </c>
      <c r="F531" s="107">
        <f t="shared" si="153"/>
        <v>0</v>
      </c>
      <c r="G531" s="108">
        <f t="shared" si="167"/>
        <v>0</v>
      </c>
      <c r="H531" s="113">
        <f t="shared" si="162"/>
        <v>0</v>
      </c>
      <c r="I531" s="107">
        <f t="shared" si="163"/>
        <v>0</v>
      </c>
      <c r="J531" s="110">
        <f t="shared" si="164"/>
        <v>507</v>
      </c>
      <c r="K531" s="111">
        <f t="shared" si="154"/>
        <v>1</v>
      </c>
      <c r="L531" s="116">
        <f t="shared" si="155"/>
        <v>12</v>
      </c>
      <c r="M531" s="108">
        <f t="shared" si="156"/>
        <v>0</v>
      </c>
      <c r="N531" s="113">
        <f t="shared" si="157"/>
        <v>0</v>
      </c>
      <c r="O531" s="113">
        <f t="shared" si="165"/>
        <v>0</v>
      </c>
      <c r="P531" s="108">
        <f t="shared" si="171"/>
        <v>0</v>
      </c>
      <c r="Q531" s="113">
        <f t="shared" si="171"/>
        <v>0</v>
      </c>
      <c r="R531" s="107">
        <f t="shared" si="168"/>
        <v>0</v>
      </c>
      <c r="S531" s="118" t="str">
        <f t="shared" si="166"/>
        <v/>
      </c>
      <c r="T531" s="252"/>
      <c r="U531" s="252"/>
      <c r="V531" s="252"/>
      <c r="W531" s="252"/>
      <c r="X531" s="252"/>
      <c r="Y531" s="252"/>
      <c r="Z531" s="252"/>
      <c r="AA531" s="252"/>
      <c r="AB531" s="252"/>
      <c r="AC531" s="252"/>
      <c r="AD531" s="252"/>
      <c r="AE531" s="252"/>
      <c r="AF531" s="252"/>
    </row>
    <row r="532" spans="1:32" s="119" customFormat="1" ht="13.5" customHeight="1" x14ac:dyDescent="0.3">
      <c r="A532" s="102">
        <f t="shared" si="159"/>
        <v>0</v>
      </c>
      <c r="B532" s="103">
        <f t="shared" si="160"/>
        <v>185361</v>
      </c>
      <c r="C532" s="104">
        <f t="shared" si="161"/>
        <v>507.50277777777779</v>
      </c>
      <c r="D532" s="105">
        <f t="shared" si="151"/>
        <v>507.49075975359341</v>
      </c>
      <c r="E532" s="106">
        <f t="shared" si="152"/>
        <v>0</v>
      </c>
      <c r="F532" s="107">
        <f t="shared" si="153"/>
        <v>0</v>
      </c>
      <c r="G532" s="108">
        <f t="shared" si="167"/>
        <v>0</v>
      </c>
      <c r="H532" s="113">
        <f t="shared" si="162"/>
        <v>0</v>
      </c>
      <c r="I532" s="107">
        <f t="shared" si="163"/>
        <v>0</v>
      </c>
      <c r="J532" s="110">
        <f t="shared" si="164"/>
        <v>508</v>
      </c>
      <c r="K532" s="111">
        <f t="shared" si="154"/>
        <v>1</v>
      </c>
      <c r="L532" s="116">
        <f t="shared" si="155"/>
        <v>12</v>
      </c>
      <c r="M532" s="108">
        <f t="shared" si="156"/>
        <v>0</v>
      </c>
      <c r="N532" s="113">
        <f t="shared" si="157"/>
        <v>0</v>
      </c>
      <c r="O532" s="113">
        <f t="shared" si="165"/>
        <v>0</v>
      </c>
      <c r="P532" s="108">
        <f t="shared" si="171"/>
        <v>0</v>
      </c>
      <c r="Q532" s="113">
        <f t="shared" si="171"/>
        <v>0</v>
      </c>
      <c r="R532" s="107">
        <f t="shared" si="168"/>
        <v>0</v>
      </c>
      <c r="S532" s="118" t="str">
        <f t="shared" si="166"/>
        <v/>
      </c>
      <c r="T532" s="252"/>
      <c r="U532" s="252"/>
      <c r="V532" s="252"/>
      <c r="W532" s="252"/>
      <c r="X532" s="252"/>
      <c r="Y532" s="252"/>
      <c r="Z532" s="252"/>
      <c r="AA532" s="252"/>
      <c r="AB532" s="252"/>
      <c r="AC532" s="252"/>
      <c r="AD532" s="252"/>
      <c r="AE532" s="252"/>
      <c r="AF532" s="252"/>
    </row>
    <row r="533" spans="1:32" s="119" customFormat="1" ht="13.5" customHeight="1" x14ac:dyDescent="0.3">
      <c r="A533" s="102">
        <f t="shared" si="159"/>
        <v>0</v>
      </c>
      <c r="B533" s="103">
        <f t="shared" si="160"/>
        <v>185727</v>
      </c>
      <c r="C533" s="104">
        <f t="shared" si="161"/>
        <v>508.50277777777779</v>
      </c>
      <c r="D533" s="105">
        <f t="shared" si="151"/>
        <v>508.49281314168377</v>
      </c>
      <c r="E533" s="106">
        <f t="shared" si="152"/>
        <v>0</v>
      </c>
      <c r="F533" s="107">
        <f t="shared" si="153"/>
        <v>0</v>
      </c>
      <c r="G533" s="108">
        <f t="shared" si="167"/>
        <v>0</v>
      </c>
      <c r="H533" s="113">
        <f t="shared" si="162"/>
        <v>0</v>
      </c>
      <c r="I533" s="107">
        <f t="shared" si="163"/>
        <v>0</v>
      </c>
      <c r="J533" s="110">
        <f t="shared" si="164"/>
        <v>509</v>
      </c>
      <c r="K533" s="111">
        <f t="shared" si="154"/>
        <v>1</v>
      </c>
      <c r="L533" s="116">
        <f t="shared" si="155"/>
        <v>12</v>
      </c>
      <c r="M533" s="108">
        <f t="shared" si="156"/>
        <v>0</v>
      </c>
      <c r="N533" s="113">
        <f t="shared" si="157"/>
        <v>0</v>
      </c>
      <c r="O533" s="113">
        <f t="shared" si="165"/>
        <v>0</v>
      </c>
      <c r="P533" s="108">
        <f t="shared" si="171"/>
        <v>0</v>
      </c>
      <c r="Q533" s="113">
        <f t="shared" si="171"/>
        <v>0</v>
      </c>
      <c r="R533" s="107">
        <f t="shared" si="168"/>
        <v>0</v>
      </c>
      <c r="S533" s="118" t="str">
        <f t="shared" si="166"/>
        <v/>
      </c>
      <c r="T533" s="252"/>
      <c r="U533" s="252"/>
      <c r="V533" s="252"/>
      <c r="W533" s="252"/>
      <c r="X533" s="252"/>
      <c r="Y533" s="252"/>
      <c r="Z533" s="252"/>
      <c r="AA533" s="252"/>
      <c r="AB533" s="252"/>
      <c r="AC533" s="252"/>
      <c r="AD533" s="252"/>
      <c r="AE533" s="252"/>
      <c r="AF533" s="252"/>
    </row>
    <row r="534" spans="1:32" s="119" customFormat="1" ht="13.5" customHeight="1" x14ac:dyDescent="0.3">
      <c r="A534" s="102">
        <f t="shared" si="159"/>
        <v>0</v>
      </c>
      <c r="B534" s="103">
        <f t="shared" si="160"/>
        <v>186092</v>
      </c>
      <c r="C534" s="104">
        <f t="shared" si="161"/>
        <v>509.50277777777779</v>
      </c>
      <c r="D534" s="105">
        <f t="shared" si="151"/>
        <v>509.492128678987</v>
      </c>
      <c r="E534" s="106">
        <f t="shared" si="152"/>
        <v>0</v>
      </c>
      <c r="F534" s="107">
        <f t="shared" si="153"/>
        <v>0</v>
      </c>
      <c r="G534" s="108">
        <f t="shared" si="167"/>
        <v>0</v>
      </c>
      <c r="H534" s="113">
        <f t="shared" si="162"/>
        <v>0</v>
      </c>
      <c r="I534" s="107">
        <f t="shared" si="163"/>
        <v>0</v>
      </c>
      <c r="J534" s="110">
        <f t="shared" si="164"/>
        <v>510</v>
      </c>
      <c r="K534" s="111">
        <f t="shared" si="154"/>
        <v>1</v>
      </c>
      <c r="L534" s="116">
        <f t="shared" si="155"/>
        <v>12</v>
      </c>
      <c r="M534" s="108">
        <f t="shared" si="156"/>
        <v>0</v>
      </c>
      <c r="N534" s="113">
        <f t="shared" si="157"/>
        <v>0</v>
      </c>
      <c r="O534" s="113">
        <f t="shared" si="165"/>
        <v>0</v>
      </c>
      <c r="P534" s="108">
        <f t="shared" si="171"/>
        <v>0</v>
      </c>
      <c r="Q534" s="113">
        <f t="shared" si="171"/>
        <v>0</v>
      </c>
      <c r="R534" s="107">
        <f t="shared" si="168"/>
        <v>0</v>
      </c>
      <c r="S534" s="118" t="str">
        <f t="shared" si="166"/>
        <v/>
      </c>
      <c r="T534" s="252"/>
      <c r="U534" s="252"/>
      <c r="V534" s="252"/>
      <c r="W534" s="252"/>
      <c r="X534" s="252"/>
      <c r="Y534" s="252"/>
      <c r="Z534" s="252"/>
      <c r="AA534" s="252"/>
      <c r="AB534" s="252"/>
      <c r="AC534" s="252"/>
      <c r="AD534" s="252"/>
      <c r="AE534" s="252"/>
      <c r="AF534" s="252"/>
    </row>
    <row r="535" spans="1:32" s="119" customFormat="1" ht="13.5" customHeight="1" x14ac:dyDescent="0.3">
      <c r="A535" s="102">
        <f t="shared" si="159"/>
        <v>0</v>
      </c>
      <c r="B535" s="103">
        <f t="shared" si="160"/>
        <v>186457</v>
      </c>
      <c r="C535" s="104">
        <f t="shared" si="161"/>
        <v>510.50277777777779</v>
      </c>
      <c r="D535" s="105">
        <f t="shared" si="151"/>
        <v>510.49144421629023</v>
      </c>
      <c r="E535" s="106">
        <f t="shared" si="152"/>
        <v>0</v>
      </c>
      <c r="F535" s="107">
        <f t="shared" si="153"/>
        <v>0</v>
      </c>
      <c r="G535" s="108">
        <f t="shared" si="167"/>
        <v>0</v>
      </c>
      <c r="H535" s="113">
        <f t="shared" si="162"/>
        <v>0</v>
      </c>
      <c r="I535" s="107">
        <f t="shared" si="163"/>
        <v>0</v>
      </c>
      <c r="J535" s="110">
        <f t="shared" si="164"/>
        <v>511</v>
      </c>
      <c r="K535" s="111">
        <f t="shared" si="154"/>
        <v>1</v>
      </c>
      <c r="L535" s="116">
        <f t="shared" si="155"/>
        <v>12</v>
      </c>
      <c r="M535" s="108">
        <f t="shared" si="156"/>
        <v>0</v>
      </c>
      <c r="N535" s="113">
        <f t="shared" si="157"/>
        <v>0</v>
      </c>
      <c r="O535" s="113">
        <f t="shared" si="165"/>
        <v>0</v>
      </c>
      <c r="P535" s="108">
        <f t="shared" si="171"/>
        <v>0</v>
      </c>
      <c r="Q535" s="113">
        <f t="shared" si="171"/>
        <v>0</v>
      </c>
      <c r="R535" s="107">
        <f t="shared" si="168"/>
        <v>0</v>
      </c>
      <c r="S535" s="118" t="str">
        <f t="shared" si="166"/>
        <v/>
      </c>
      <c r="T535" s="252"/>
      <c r="U535" s="252"/>
      <c r="V535" s="252"/>
      <c r="W535" s="252"/>
      <c r="X535" s="252"/>
      <c r="Y535" s="252"/>
      <c r="Z535" s="252"/>
      <c r="AA535" s="252"/>
      <c r="AB535" s="252"/>
      <c r="AC535" s="252"/>
      <c r="AD535" s="252"/>
      <c r="AE535" s="252"/>
      <c r="AF535" s="252"/>
    </row>
    <row r="536" spans="1:32" s="119" customFormat="1" ht="13.5" customHeight="1" x14ac:dyDescent="0.3">
      <c r="A536" s="102">
        <f t="shared" si="159"/>
        <v>0</v>
      </c>
      <c r="B536" s="103">
        <f t="shared" si="160"/>
        <v>186822</v>
      </c>
      <c r="C536" s="104">
        <f t="shared" si="161"/>
        <v>511.50277777777779</v>
      </c>
      <c r="D536" s="105">
        <f t="shared" si="151"/>
        <v>511.49075975359341</v>
      </c>
      <c r="E536" s="106">
        <f t="shared" si="152"/>
        <v>0</v>
      </c>
      <c r="F536" s="107">
        <f t="shared" si="153"/>
        <v>0</v>
      </c>
      <c r="G536" s="108">
        <f t="shared" si="167"/>
        <v>0</v>
      </c>
      <c r="H536" s="113">
        <f t="shared" si="162"/>
        <v>0</v>
      </c>
      <c r="I536" s="107">
        <f t="shared" si="163"/>
        <v>0</v>
      </c>
      <c r="J536" s="110">
        <f t="shared" si="164"/>
        <v>512</v>
      </c>
      <c r="K536" s="111">
        <f t="shared" si="154"/>
        <v>1</v>
      </c>
      <c r="L536" s="116">
        <f t="shared" si="155"/>
        <v>12</v>
      </c>
      <c r="M536" s="108">
        <f t="shared" si="156"/>
        <v>0</v>
      </c>
      <c r="N536" s="113">
        <f t="shared" si="157"/>
        <v>0</v>
      </c>
      <c r="O536" s="113">
        <f t="shared" si="165"/>
        <v>0</v>
      </c>
      <c r="P536" s="108">
        <f t="shared" si="171"/>
        <v>0</v>
      </c>
      <c r="Q536" s="113">
        <f t="shared" si="171"/>
        <v>0</v>
      </c>
      <c r="R536" s="107">
        <f t="shared" si="168"/>
        <v>0</v>
      </c>
      <c r="S536" s="118" t="str">
        <f t="shared" si="166"/>
        <v/>
      </c>
      <c r="T536" s="252"/>
      <c r="U536" s="252"/>
      <c r="V536" s="252"/>
      <c r="W536" s="252"/>
      <c r="X536" s="252"/>
      <c r="Y536" s="252"/>
      <c r="Z536" s="252"/>
      <c r="AA536" s="252"/>
      <c r="AB536" s="252"/>
      <c r="AC536" s="252"/>
      <c r="AD536" s="252"/>
      <c r="AE536" s="252"/>
      <c r="AF536" s="252"/>
    </row>
    <row r="537" spans="1:32" s="119" customFormat="1" ht="13.5" customHeight="1" x14ac:dyDescent="0.3">
      <c r="A537" s="102">
        <f t="shared" si="159"/>
        <v>0</v>
      </c>
      <c r="B537" s="103">
        <f t="shared" si="160"/>
        <v>187188</v>
      </c>
      <c r="C537" s="104">
        <f t="shared" si="161"/>
        <v>512.50277777777774</v>
      </c>
      <c r="D537" s="105">
        <f t="shared" ref="D537:D600" si="172">(B537-H$5)/365.25</f>
        <v>512.49281314168377</v>
      </c>
      <c r="E537" s="106">
        <f t="shared" ref="E537:E600" si="173">IF(C537&gt;=1,H$9,0)</f>
        <v>0</v>
      </c>
      <c r="F537" s="107">
        <f t="shared" si="153"/>
        <v>0</v>
      </c>
      <c r="G537" s="108">
        <f t="shared" si="167"/>
        <v>0</v>
      </c>
      <c r="H537" s="113">
        <f t="shared" si="162"/>
        <v>0</v>
      </c>
      <c r="I537" s="107">
        <f t="shared" si="163"/>
        <v>0</v>
      </c>
      <c r="J537" s="110">
        <f t="shared" si="164"/>
        <v>513</v>
      </c>
      <c r="K537" s="111">
        <f t="shared" si="154"/>
        <v>1</v>
      </c>
      <c r="L537" s="116">
        <f t="shared" si="155"/>
        <v>12</v>
      </c>
      <c r="M537" s="108">
        <f t="shared" si="156"/>
        <v>0</v>
      </c>
      <c r="N537" s="113">
        <f t="shared" si="157"/>
        <v>0</v>
      </c>
      <c r="O537" s="113">
        <f t="shared" si="165"/>
        <v>0</v>
      </c>
      <c r="P537" s="108">
        <f t="shared" si="171"/>
        <v>0</v>
      </c>
      <c r="Q537" s="113">
        <f t="shared" si="171"/>
        <v>0</v>
      </c>
      <c r="R537" s="107">
        <f t="shared" si="168"/>
        <v>0</v>
      </c>
      <c r="S537" s="118" t="str">
        <f t="shared" si="166"/>
        <v/>
      </c>
      <c r="T537" s="252"/>
      <c r="U537" s="252"/>
      <c r="V537" s="252"/>
      <c r="W537" s="252"/>
      <c r="X537" s="252"/>
      <c r="Y537" s="252"/>
      <c r="Z537" s="252"/>
      <c r="AA537" s="252"/>
      <c r="AB537" s="252"/>
      <c r="AC537" s="252"/>
      <c r="AD537" s="252"/>
      <c r="AE537" s="252"/>
      <c r="AF537" s="252"/>
    </row>
    <row r="538" spans="1:32" s="119" customFormat="1" ht="13.5" customHeight="1" x14ac:dyDescent="0.3">
      <c r="A538" s="102">
        <f t="shared" si="159"/>
        <v>0</v>
      </c>
      <c r="B538" s="103">
        <f t="shared" si="160"/>
        <v>187553</v>
      </c>
      <c r="C538" s="104">
        <f t="shared" si="161"/>
        <v>513.50277777777774</v>
      </c>
      <c r="D538" s="105">
        <f t="shared" si="172"/>
        <v>513.492128678987</v>
      </c>
      <c r="E538" s="106">
        <f t="shared" si="173"/>
        <v>0</v>
      </c>
      <c r="F538" s="107">
        <f t="shared" ref="F538:F601" si="174">H538-H537</f>
        <v>0</v>
      </c>
      <c r="G538" s="108">
        <f t="shared" si="167"/>
        <v>0</v>
      </c>
      <c r="H538" s="113">
        <f t="shared" si="162"/>
        <v>0</v>
      </c>
      <c r="I538" s="107">
        <f t="shared" si="163"/>
        <v>0</v>
      </c>
      <c r="J538" s="110">
        <f t="shared" si="164"/>
        <v>514</v>
      </c>
      <c r="K538" s="111">
        <f t="shared" ref="K538:K601" si="175">L538/12</f>
        <v>1</v>
      </c>
      <c r="L538" s="116">
        <f t="shared" ref="L538:L601" si="176">MONTH(B539)+12-MONTH(B538)</f>
        <v>12</v>
      </c>
      <c r="M538" s="108">
        <f t="shared" ref="M538:M601" si="177">G538*ROUND((C539-C538)*12,1)</f>
        <v>0</v>
      </c>
      <c r="N538" s="113">
        <f t="shared" ref="N538:N601" si="178">H538*ROUND((C539-C538)*12,1)</f>
        <v>0</v>
      </c>
      <c r="O538" s="113">
        <f t="shared" si="165"/>
        <v>0</v>
      </c>
      <c r="P538" s="108">
        <f t="shared" ref="P538:Q553" si="179">M538+P537</f>
        <v>0</v>
      </c>
      <c r="Q538" s="113">
        <f t="shared" si="179"/>
        <v>0</v>
      </c>
      <c r="R538" s="107">
        <f t="shared" si="168"/>
        <v>0</v>
      </c>
      <c r="S538" s="118" t="str">
        <f t="shared" si="166"/>
        <v/>
      </c>
      <c r="T538" s="252"/>
      <c r="U538" s="252"/>
      <c r="V538" s="252"/>
      <c r="W538" s="252"/>
      <c r="X538" s="252"/>
      <c r="Y538" s="252"/>
      <c r="Z538" s="252"/>
      <c r="AA538" s="252"/>
      <c r="AB538" s="252"/>
      <c r="AC538" s="252"/>
      <c r="AD538" s="252"/>
      <c r="AE538" s="252"/>
      <c r="AF538" s="252"/>
    </row>
    <row r="539" spans="1:32" s="119" customFormat="1" ht="13.5" customHeight="1" x14ac:dyDescent="0.3">
      <c r="A539" s="102">
        <f t="shared" ref="A539:A602" si="180">IF(AND(R539&gt;=0,R538&lt;0),"Cumulative",IF(AND(O539&gt;=0,O538&lt;0),"Monthly",))</f>
        <v>0</v>
      </c>
      <c r="B539" s="103">
        <f t="shared" ref="B539:B602" si="181">DATE(YEAR(B538)+1,7,1)</f>
        <v>187918</v>
      </c>
      <c r="C539" s="104">
        <f t="shared" ref="C539:C602" si="182">C538+K538</f>
        <v>514.50277777777774</v>
      </c>
      <c r="D539" s="105">
        <f t="shared" si="172"/>
        <v>514.49144421629023</v>
      </c>
      <c r="E539" s="106">
        <f t="shared" si="173"/>
        <v>0</v>
      </c>
      <c r="F539" s="107">
        <f t="shared" si="174"/>
        <v>0</v>
      </c>
      <c r="G539" s="108">
        <f t="shared" si="167"/>
        <v>0</v>
      </c>
      <c r="H539" s="113">
        <f t="shared" ref="H539:H602" si="183">H538*(1+E539)</f>
        <v>0</v>
      </c>
      <c r="I539" s="107">
        <f t="shared" ref="I539:I602" si="184">H539-G539</f>
        <v>0</v>
      </c>
      <c r="J539" s="110">
        <f t="shared" ref="J539:J602" si="185">1+J538</f>
        <v>515</v>
      </c>
      <c r="K539" s="111">
        <f t="shared" si="175"/>
        <v>1</v>
      </c>
      <c r="L539" s="116">
        <f t="shared" si="176"/>
        <v>12</v>
      </c>
      <c r="M539" s="108">
        <f t="shared" si="177"/>
        <v>0</v>
      </c>
      <c r="N539" s="113">
        <f t="shared" si="178"/>
        <v>0</v>
      </c>
      <c r="O539" s="113">
        <f t="shared" ref="O539:O602" si="186">N539-M539</f>
        <v>0</v>
      </c>
      <c r="P539" s="108">
        <f t="shared" si="179"/>
        <v>0</v>
      </c>
      <c r="Q539" s="113">
        <f t="shared" si="179"/>
        <v>0</v>
      </c>
      <c r="R539" s="107">
        <f t="shared" si="168"/>
        <v>0</v>
      </c>
      <c r="S539" s="118" t="str">
        <f t="shared" ref="S539:S602" si="187">IF(A539&gt;0,A539,"")</f>
        <v/>
      </c>
      <c r="T539" s="252"/>
      <c r="U539" s="252"/>
      <c r="V539" s="252"/>
      <c r="W539" s="252"/>
      <c r="X539" s="252"/>
      <c r="Y539" s="252"/>
      <c r="Z539" s="252"/>
      <c r="AA539" s="252"/>
      <c r="AB539" s="252"/>
      <c r="AC539" s="252"/>
      <c r="AD539" s="252"/>
      <c r="AE539" s="252"/>
      <c r="AF539" s="252"/>
    </row>
    <row r="540" spans="1:32" s="119" customFormat="1" ht="13.5" customHeight="1" x14ac:dyDescent="0.3">
      <c r="A540" s="102">
        <f t="shared" si="180"/>
        <v>0</v>
      </c>
      <c r="B540" s="103">
        <f t="shared" si="181"/>
        <v>188283</v>
      </c>
      <c r="C540" s="104">
        <f t="shared" si="182"/>
        <v>515.50277777777774</v>
      </c>
      <c r="D540" s="105">
        <f t="shared" si="172"/>
        <v>515.49075975359347</v>
      </c>
      <c r="E540" s="106">
        <f t="shared" si="173"/>
        <v>0</v>
      </c>
      <c r="F540" s="107">
        <f t="shared" si="174"/>
        <v>0</v>
      </c>
      <c r="G540" s="108">
        <f t="shared" ref="G540:G603" si="188">G539</f>
        <v>0</v>
      </c>
      <c r="H540" s="113">
        <f t="shared" si="183"/>
        <v>0</v>
      </c>
      <c r="I540" s="107">
        <f t="shared" si="184"/>
        <v>0</v>
      </c>
      <c r="J540" s="110">
        <f t="shared" si="185"/>
        <v>516</v>
      </c>
      <c r="K540" s="111">
        <f t="shared" si="175"/>
        <v>1</v>
      </c>
      <c r="L540" s="116">
        <f t="shared" si="176"/>
        <v>12</v>
      </c>
      <c r="M540" s="108">
        <f t="shared" si="177"/>
        <v>0</v>
      </c>
      <c r="N540" s="113">
        <f t="shared" si="178"/>
        <v>0</v>
      </c>
      <c r="O540" s="113">
        <f t="shared" si="186"/>
        <v>0</v>
      </c>
      <c r="P540" s="108">
        <f t="shared" si="179"/>
        <v>0</v>
      </c>
      <c r="Q540" s="113">
        <f t="shared" si="179"/>
        <v>0</v>
      </c>
      <c r="R540" s="107">
        <f t="shared" ref="R540:R603" si="189">Q540-P540</f>
        <v>0</v>
      </c>
      <c r="S540" s="118" t="str">
        <f t="shared" si="187"/>
        <v/>
      </c>
      <c r="T540" s="252"/>
      <c r="U540" s="252"/>
      <c r="V540" s="252"/>
      <c r="W540" s="252"/>
      <c r="X540" s="252"/>
      <c r="Y540" s="252"/>
      <c r="Z540" s="252"/>
      <c r="AA540" s="252"/>
      <c r="AB540" s="252"/>
      <c r="AC540" s="252"/>
      <c r="AD540" s="252"/>
      <c r="AE540" s="252"/>
      <c r="AF540" s="252"/>
    </row>
    <row r="541" spans="1:32" s="119" customFormat="1" ht="13.5" customHeight="1" x14ac:dyDescent="0.3">
      <c r="A541" s="102">
        <f t="shared" si="180"/>
        <v>0</v>
      </c>
      <c r="B541" s="103">
        <f t="shared" si="181"/>
        <v>188649</v>
      </c>
      <c r="C541" s="104">
        <f t="shared" si="182"/>
        <v>516.50277777777774</v>
      </c>
      <c r="D541" s="105">
        <f t="shared" si="172"/>
        <v>516.49281314168377</v>
      </c>
      <c r="E541" s="106">
        <f t="shared" si="173"/>
        <v>0</v>
      </c>
      <c r="F541" s="107">
        <f t="shared" si="174"/>
        <v>0</v>
      </c>
      <c r="G541" s="108">
        <f t="shared" si="188"/>
        <v>0</v>
      </c>
      <c r="H541" s="113">
        <f t="shared" si="183"/>
        <v>0</v>
      </c>
      <c r="I541" s="107">
        <f t="shared" si="184"/>
        <v>0</v>
      </c>
      <c r="J541" s="110">
        <f t="shared" si="185"/>
        <v>517</v>
      </c>
      <c r="K541" s="111">
        <f t="shared" si="175"/>
        <v>1</v>
      </c>
      <c r="L541" s="116">
        <f t="shared" si="176"/>
        <v>12</v>
      </c>
      <c r="M541" s="108">
        <f t="shared" si="177"/>
        <v>0</v>
      </c>
      <c r="N541" s="113">
        <f t="shared" si="178"/>
        <v>0</v>
      </c>
      <c r="O541" s="113">
        <f t="shared" si="186"/>
        <v>0</v>
      </c>
      <c r="P541" s="108">
        <f t="shared" si="179"/>
        <v>0</v>
      </c>
      <c r="Q541" s="113">
        <f t="shared" si="179"/>
        <v>0</v>
      </c>
      <c r="R541" s="107">
        <f t="shared" si="189"/>
        <v>0</v>
      </c>
      <c r="S541" s="118" t="str">
        <f t="shared" si="187"/>
        <v/>
      </c>
      <c r="T541" s="252"/>
      <c r="U541" s="252"/>
      <c r="V541" s="252"/>
      <c r="W541" s="252"/>
      <c r="X541" s="252"/>
      <c r="Y541" s="252"/>
      <c r="Z541" s="252"/>
      <c r="AA541" s="252"/>
      <c r="AB541" s="252"/>
      <c r="AC541" s="252"/>
      <c r="AD541" s="252"/>
      <c r="AE541" s="252"/>
      <c r="AF541" s="252"/>
    </row>
    <row r="542" spans="1:32" s="119" customFormat="1" ht="13.5" customHeight="1" x14ac:dyDescent="0.3">
      <c r="A542" s="102">
        <f t="shared" si="180"/>
        <v>0</v>
      </c>
      <c r="B542" s="103">
        <f t="shared" si="181"/>
        <v>189014</v>
      </c>
      <c r="C542" s="104">
        <f t="shared" si="182"/>
        <v>517.50277777777774</v>
      </c>
      <c r="D542" s="105">
        <f t="shared" si="172"/>
        <v>517.492128678987</v>
      </c>
      <c r="E542" s="106">
        <f t="shared" si="173"/>
        <v>0</v>
      </c>
      <c r="F542" s="107">
        <f t="shared" si="174"/>
        <v>0</v>
      </c>
      <c r="G542" s="108">
        <f t="shared" si="188"/>
        <v>0</v>
      </c>
      <c r="H542" s="113">
        <f t="shared" si="183"/>
        <v>0</v>
      </c>
      <c r="I542" s="107">
        <f t="shared" si="184"/>
        <v>0</v>
      </c>
      <c r="J542" s="110">
        <f t="shared" si="185"/>
        <v>518</v>
      </c>
      <c r="K542" s="111">
        <f t="shared" si="175"/>
        <v>1</v>
      </c>
      <c r="L542" s="116">
        <f t="shared" si="176"/>
        <v>12</v>
      </c>
      <c r="M542" s="108">
        <f t="shared" si="177"/>
        <v>0</v>
      </c>
      <c r="N542" s="113">
        <f t="shared" si="178"/>
        <v>0</v>
      </c>
      <c r="O542" s="113">
        <f t="shared" si="186"/>
        <v>0</v>
      </c>
      <c r="P542" s="108">
        <f t="shared" si="179"/>
        <v>0</v>
      </c>
      <c r="Q542" s="113">
        <f t="shared" si="179"/>
        <v>0</v>
      </c>
      <c r="R542" s="107">
        <f t="shared" si="189"/>
        <v>0</v>
      </c>
      <c r="S542" s="118" t="str">
        <f t="shared" si="187"/>
        <v/>
      </c>
      <c r="T542" s="252"/>
      <c r="U542" s="252"/>
      <c r="V542" s="252"/>
      <c r="W542" s="252"/>
      <c r="X542" s="252"/>
      <c r="Y542" s="252"/>
      <c r="Z542" s="252"/>
      <c r="AA542" s="252"/>
      <c r="AB542" s="252"/>
      <c r="AC542" s="252"/>
      <c r="AD542" s="252"/>
      <c r="AE542" s="252"/>
      <c r="AF542" s="252"/>
    </row>
    <row r="543" spans="1:32" s="119" customFormat="1" ht="13.5" customHeight="1" x14ac:dyDescent="0.3">
      <c r="A543" s="102">
        <f t="shared" si="180"/>
        <v>0</v>
      </c>
      <c r="B543" s="103">
        <f t="shared" si="181"/>
        <v>189379</v>
      </c>
      <c r="C543" s="104">
        <f t="shared" si="182"/>
        <v>518.50277777777774</v>
      </c>
      <c r="D543" s="105">
        <f t="shared" si="172"/>
        <v>518.49144421629023</v>
      </c>
      <c r="E543" s="106">
        <f t="shared" si="173"/>
        <v>0</v>
      </c>
      <c r="F543" s="107">
        <f t="shared" si="174"/>
        <v>0</v>
      </c>
      <c r="G543" s="108">
        <f t="shared" si="188"/>
        <v>0</v>
      </c>
      <c r="H543" s="113">
        <f t="shared" si="183"/>
        <v>0</v>
      </c>
      <c r="I543" s="107">
        <f t="shared" si="184"/>
        <v>0</v>
      </c>
      <c r="J543" s="110">
        <f t="shared" si="185"/>
        <v>519</v>
      </c>
      <c r="K543" s="111">
        <f t="shared" si="175"/>
        <v>1</v>
      </c>
      <c r="L543" s="116">
        <f t="shared" si="176"/>
        <v>12</v>
      </c>
      <c r="M543" s="108">
        <f t="shared" si="177"/>
        <v>0</v>
      </c>
      <c r="N543" s="113">
        <f t="shared" si="178"/>
        <v>0</v>
      </c>
      <c r="O543" s="113">
        <f t="shared" si="186"/>
        <v>0</v>
      </c>
      <c r="P543" s="108">
        <f t="shared" si="179"/>
        <v>0</v>
      </c>
      <c r="Q543" s="113">
        <f t="shared" si="179"/>
        <v>0</v>
      </c>
      <c r="R543" s="107">
        <f t="shared" si="189"/>
        <v>0</v>
      </c>
      <c r="S543" s="118" t="str">
        <f t="shared" si="187"/>
        <v/>
      </c>
      <c r="T543" s="252"/>
      <c r="U543" s="252"/>
      <c r="V543" s="252"/>
      <c r="W543" s="252"/>
      <c r="X543" s="252"/>
      <c r="Y543" s="252"/>
      <c r="Z543" s="252"/>
      <c r="AA543" s="252"/>
      <c r="AB543" s="252"/>
      <c r="AC543" s="252"/>
      <c r="AD543" s="252"/>
      <c r="AE543" s="252"/>
      <c r="AF543" s="252"/>
    </row>
    <row r="544" spans="1:32" s="119" customFormat="1" ht="13.5" customHeight="1" x14ac:dyDescent="0.3">
      <c r="A544" s="102">
        <f t="shared" si="180"/>
        <v>0</v>
      </c>
      <c r="B544" s="103">
        <f t="shared" si="181"/>
        <v>189744</v>
      </c>
      <c r="C544" s="104">
        <f t="shared" si="182"/>
        <v>519.50277777777774</v>
      </c>
      <c r="D544" s="105">
        <f t="shared" si="172"/>
        <v>519.49075975359347</v>
      </c>
      <c r="E544" s="106">
        <f t="shared" si="173"/>
        <v>0</v>
      </c>
      <c r="F544" s="107">
        <f t="shared" si="174"/>
        <v>0</v>
      </c>
      <c r="G544" s="108">
        <f t="shared" si="188"/>
        <v>0</v>
      </c>
      <c r="H544" s="113">
        <f t="shared" si="183"/>
        <v>0</v>
      </c>
      <c r="I544" s="107">
        <f t="shared" si="184"/>
        <v>0</v>
      </c>
      <c r="J544" s="110">
        <f t="shared" si="185"/>
        <v>520</v>
      </c>
      <c r="K544" s="111">
        <f t="shared" si="175"/>
        <v>1</v>
      </c>
      <c r="L544" s="116">
        <f t="shared" si="176"/>
        <v>12</v>
      </c>
      <c r="M544" s="108">
        <f t="shared" si="177"/>
        <v>0</v>
      </c>
      <c r="N544" s="113">
        <f t="shared" si="178"/>
        <v>0</v>
      </c>
      <c r="O544" s="113">
        <f t="shared" si="186"/>
        <v>0</v>
      </c>
      <c r="P544" s="108">
        <f t="shared" si="179"/>
        <v>0</v>
      </c>
      <c r="Q544" s="113">
        <f t="shared" si="179"/>
        <v>0</v>
      </c>
      <c r="R544" s="107">
        <f t="shared" si="189"/>
        <v>0</v>
      </c>
      <c r="S544" s="118" t="str">
        <f t="shared" si="187"/>
        <v/>
      </c>
      <c r="T544" s="252"/>
      <c r="U544" s="252"/>
      <c r="V544" s="252"/>
      <c r="W544" s="252"/>
      <c r="X544" s="252"/>
      <c r="Y544" s="252"/>
      <c r="Z544" s="252"/>
      <c r="AA544" s="252"/>
      <c r="AB544" s="252"/>
      <c r="AC544" s="252"/>
      <c r="AD544" s="252"/>
      <c r="AE544" s="252"/>
      <c r="AF544" s="252"/>
    </row>
    <row r="545" spans="1:32" s="119" customFormat="1" ht="13.5" customHeight="1" x14ac:dyDescent="0.3">
      <c r="A545" s="102">
        <f t="shared" si="180"/>
        <v>0</v>
      </c>
      <c r="B545" s="103">
        <f t="shared" si="181"/>
        <v>190110</v>
      </c>
      <c r="C545" s="104">
        <f t="shared" si="182"/>
        <v>520.50277777777774</v>
      </c>
      <c r="D545" s="105">
        <f t="shared" si="172"/>
        <v>520.49281314168377</v>
      </c>
      <c r="E545" s="106">
        <f t="shared" si="173"/>
        <v>0</v>
      </c>
      <c r="F545" s="107">
        <f t="shared" si="174"/>
        <v>0</v>
      </c>
      <c r="G545" s="108">
        <f t="shared" si="188"/>
        <v>0</v>
      </c>
      <c r="H545" s="113">
        <f t="shared" si="183"/>
        <v>0</v>
      </c>
      <c r="I545" s="107">
        <f t="shared" si="184"/>
        <v>0</v>
      </c>
      <c r="J545" s="110">
        <f t="shared" si="185"/>
        <v>521</v>
      </c>
      <c r="K545" s="111">
        <f t="shared" si="175"/>
        <v>1</v>
      </c>
      <c r="L545" s="116">
        <f t="shared" si="176"/>
        <v>12</v>
      </c>
      <c r="M545" s="108">
        <f t="shared" si="177"/>
        <v>0</v>
      </c>
      <c r="N545" s="113">
        <f t="shared" si="178"/>
        <v>0</v>
      </c>
      <c r="O545" s="113">
        <f t="shared" si="186"/>
        <v>0</v>
      </c>
      <c r="P545" s="108">
        <f t="shared" si="179"/>
        <v>0</v>
      </c>
      <c r="Q545" s="113">
        <f t="shared" si="179"/>
        <v>0</v>
      </c>
      <c r="R545" s="107">
        <f t="shared" si="189"/>
        <v>0</v>
      </c>
      <c r="S545" s="118" t="str">
        <f t="shared" si="187"/>
        <v/>
      </c>
      <c r="T545" s="252"/>
      <c r="U545" s="252"/>
      <c r="V545" s="252"/>
      <c r="W545" s="252"/>
      <c r="X545" s="252"/>
      <c r="Y545" s="252"/>
      <c r="Z545" s="252"/>
      <c r="AA545" s="252"/>
      <c r="AB545" s="252"/>
      <c r="AC545" s="252"/>
      <c r="AD545" s="252"/>
      <c r="AE545" s="252"/>
      <c r="AF545" s="252"/>
    </row>
    <row r="546" spans="1:32" s="119" customFormat="1" ht="13.5" customHeight="1" x14ac:dyDescent="0.3">
      <c r="A546" s="102">
        <f t="shared" si="180"/>
        <v>0</v>
      </c>
      <c r="B546" s="103">
        <f t="shared" si="181"/>
        <v>190475</v>
      </c>
      <c r="C546" s="104">
        <f t="shared" si="182"/>
        <v>521.50277777777774</v>
      </c>
      <c r="D546" s="105">
        <f t="shared" si="172"/>
        <v>521.492128678987</v>
      </c>
      <c r="E546" s="106">
        <f t="shared" si="173"/>
        <v>0</v>
      </c>
      <c r="F546" s="107">
        <f t="shared" si="174"/>
        <v>0</v>
      </c>
      <c r="G546" s="108">
        <f t="shared" si="188"/>
        <v>0</v>
      </c>
      <c r="H546" s="113">
        <f t="shared" si="183"/>
        <v>0</v>
      </c>
      <c r="I546" s="107">
        <f t="shared" si="184"/>
        <v>0</v>
      </c>
      <c r="J546" s="110">
        <f t="shared" si="185"/>
        <v>522</v>
      </c>
      <c r="K546" s="111">
        <f t="shared" si="175"/>
        <v>1</v>
      </c>
      <c r="L546" s="116">
        <f t="shared" si="176"/>
        <v>12</v>
      </c>
      <c r="M546" s="108">
        <f t="shared" si="177"/>
        <v>0</v>
      </c>
      <c r="N546" s="113">
        <f t="shared" si="178"/>
        <v>0</v>
      </c>
      <c r="O546" s="113">
        <f t="shared" si="186"/>
        <v>0</v>
      </c>
      <c r="P546" s="108">
        <f t="shared" si="179"/>
        <v>0</v>
      </c>
      <c r="Q546" s="113">
        <f t="shared" si="179"/>
        <v>0</v>
      </c>
      <c r="R546" s="107">
        <f t="shared" si="189"/>
        <v>0</v>
      </c>
      <c r="S546" s="118" t="str">
        <f t="shared" si="187"/>
        <v/>
      </c>
      <c r="T546" s="252"/>
      <c r="U546" s="252"/>
      <c r="V546" s="252"/>
      <c r="W546" s="252"/>
      <c r="X546" s="252"/>
      <c r="Y546" s="252"/>
      <c r="Z546" s="252"/>
      <c r="AA546" s="252"/>
      <c r="AB546" s="252"/>
      <c r="AC546" s="252"/>
      <c r="AD546" s="252"/>
      <c r="AE546" s="252"/>
      <c r="AF546" s="252"/>
    </row>
    <row r="547" spans="1:32" s="119" customFormat="1" ht="13.5" customHeight="1" x14ac:dyDescent="0.3">
      <c r="A547" s="102">
        <f t="shared" si="180"/>
        <v>0</v>
      </c>
      <c r="B547" s="103">
        <f t="shared" si="181"/>
        <v>190840</v>
      </c>
      <c r="C547" s="104">
        <f t="shared" si="182"/>
        <v>522.50277777777774</v>
      </c>
      <c r="D547" s="105">
        <f t="shared" si="172"/>
        <v>522.49144421629023</v>
      </c>
      <c r="E547" s="106">
        <f t="shared" si="173"/>
        <v>0</v>
      </c>
      <c r="F547" s="107">
        <f t="shared" si="174"/>
        <v>0</v>
      </c>
      <c r="G547" s="108">
        <f t="shared" si="188"/>
        <v>0</v>
      </c>
      <c r="H547" s="113">
        <f t="shared" si="183"/>
        <v>0</v>
      </c>
      <c r="I547" s="107">
        <f t="shared" si="184"/>
        <v>0</v>
      </c>
      <c r="J547" s="110">
        <f t="shared" si="185"/>
        <v>523</v>
      </c>
      <c r="K547" s="111">
        <f t="shared" si="175"/>
        <v>1</v>
      </c>
      <c r="L547" s="116">
        <f t="shared" si="176"/>
        <v>12</v>
      </c>
      <c r="M547" s="108">
        <f t="shared" si="177"/>
        <v>0</v>
      </c>
      <c r="N547" s="113">
        <f t="shared" si="178"/>
        <v>0</v>
      </c>
      <c r="O547" s="113">
        <f t="shared" si="186"/>
        <v>0</v>
      </c>
      <c r="P547" s="108">
        <f t="shared" si="179"/>
        <v>0</v>
      </c>
      <c r="Q547" s="113">
        <f t="shared" si="179"/>
        <v>0</v>
      </c>
      <c r="R547" s="107">
        <f t="shared" si="189"/>
        <v>0</v>
      </c>
      <c r="S547" s="118" t="str">
        <f t="shared" si="187"/>
        <v/>
      </c>
      <c r="T547" s="252"/>
      <c r="U547" s="252"/>
      <c r="V547" s="252"/>
      <c r="W547" s="252"/>
      <c r="X547" s="252"/>
      <c r="Y547" s="252"/>
      <c r="Z547" s="252"/>
      <c r="AA547" s="252"/>
      <c r="AB547" s="252"/>
      <c r="AC547" s="252"/>
      <c r="AD547" s="252"/>
      <c r="AE547" s="252"/>
      <c r="AF547" s="252"/>
    </row>
    <row r="548" spans="1:32" s="119" customFormat="1" ht="13.5" customHeight="1" x14ac:dyDescent="0.3">
      <c r="A548" s="102">
        <f t="shared" si="180"/>
        <v>0</v>
      </c>
      <c r="B548" s="103">
        <f t="shared" si="181"/>
        <v>191205</v>
      </c>
      <c r="C548" s="104">
        <f t="shared" si="182"/>
        <v>523.50277777777774</v>
      </c>
      <c r="D548" s="105">
        <f t="shared" si="172"/>
        <v>523.49075975359347</v>
      </c>
      <c r="E548" s="106">
        <f t="shared" si="173"/>
        <v>0</v>
      </c>
      <c r="F548" s="107">
        <f t="shared" si="174"/>
        <v>0</v>
      </c>
      <c r="G548" s="108">
        <f t="shared" si="188"/>
        <v>0</v>
      </c>
      <c r="H548" s="113">
        <f t="shared" si="183"/>
        <v>0</v>
      </c>
      <c r="I548" s="107">
        <f t="shared" si="184"/>
        <v>0</v>
      </c>
      <c r="J548" s="110">
        <f t="shared" si="185"/>
        <v>524</v>
      </c>
      <c r="K548" s="111">
        <f t="shared" si="175"/>
        <v>1</v>
      </c>
      <c r="L548" s="116">
        <f t="shared" si="176"/>
        <v>12</v>
      </c>
      <c r="M548" s="108">
        <f t="shared" si="177"/>
        <v>0</v>
      </c>
      <c r="N548" s="113">
        <f t="shared" si="178"/>
        <v>0</v>
      </c>
      <c r="O548" s="113">
        <f t="shared" si="186"/>
        <v>0</v>
      </c>
      <c r="P548" s="108">
        <f t="shared" si="179"/>
        <v>0</v>
      </c>
      <c r="Q548" s="113">
        <f t="shared" si="179"/>
        <v>0</v>
      </c>
      <c r="R548" s="107">
        <f t="shared" si="189"/>
        <v>0</v>
      </c>
      <c r="S548" s="118" t="str">
        <f t="shared" si="187"/>
        <v/>
      </c>
      <c r="T548" s="252"/>
      <c r="U548" s="252"/>
      <c r="V548" s="252"/>
      <c r="W548" s="252"/>
      <c r="X548" s="252"/>
      <c r="Y548" s="252"/>
      <c r="Z548" s="252"/>
      <c r="AA548" s="252"/>
      <c r="AB548" s="252"/>
      <c r="AC548" s="252"/>
      <c r="AD548" s="252"/>
      <c r="AE548" s="252"/>
      <c r="AF548" s="252"/>
    </row>
    <row r="549" spans="1:32" s="119" customFormat="1" ht="13.5" customHeight="1" x14ac:dyDescent="0.3">
      <c r="A549" s="102">
        <f t="shared" si="180"/>
        <v>0</v>
      </c>
      <c r="B549" s="103">
        <f t="shared" si="181"/>
        <v>191571</v>
      </c>
      <c r="C549" s="104">
        <f t="shared" si="182"/>
        <v>524.50277777777774</v>
      </c>
      <c r="D549" s="105">
        <f t="shared" si="172"/>
        <v>524.49281314168377</v>
      </c>
      <c r="E549" s="106">
        <f t="shared" si="173"/>
        <v>0</v>
      </c>
      <c r="F549" s="107">
        <f t="shared" si="174"/>
        <v>0</v>
      </c>
      <c r="G549" s="108">
        <f t="shared" si="188"/>
        <v>0</v>
      </c>
      <c r="H549" s="113">
        <f t="shared" si="183"/>
        <v>0</v>
      </c>
      <c r="I549" s="107">
        <f t="shared" si="184"/>
        <v>0</v>
      </c>
      <c r="J549" s="110">
        <f t="shared" si="185"/>
        <v>525</v>
      </c>
      <c r="K549" s="111">
        <f t="shared" si="175"/>
        <v>1</v>
      </c>
      <c r="L549" s="116">
        <f t="shared" si="176"/>
        <v>12</v>
      </c>
      <c r="M549" s="108">
        <f t="shared" si="177"/>
        <v>0</v>
      </c>
      <c r="N549" s="113">
        <f t="shared" si="178"/>
        <v>0</v>
      </c>
      <c r="O549" s="113">
        <f t="shared" si="186"/>
        <v>0</v>
      </c>
      <c r="P549" s="108">
        <f t="shared" si="179"/>
        <v>0</v>
      </c>
      <c r="Q549" s="113">
        <f t="shared" si="179"/>
        <v>0</v>
      </c>
      <c r="R549" s="107">
        <f t="shared" si="189"/>
        <v>0</v>
      </c>
      <c r="S549" s="118" t="str">
        <f t="shared" si="187"/>
        <v/>
      </c>
      <c r="T549" s="252"/>
      <c r="U549" s="252"/>
      <c r="V549" s="252"/>
      <c r="W549" s="252"/>
      <c r="X549" s="252"/>
      <c r="Y549" s="252"/>
      <c r="Z549" s="252"/>
      <c r="AA549" s="252"/>
      <c r="AB549" s="252"/>
      <c r="AC549" s="252"/>
      <c r="AD549" s="252"/>
      <c r="AE549" s="252"/>
      <c r="AF549" s="252"/>
    </row>
    <row r="550" spans="1:32" s="119" customFormat="1" ht="13.5" customHeight="1" x14ac:dyDescent="0.3">
      <c r="A550" s="102">
        <f t="shared" si="180"/>
        <v>0</v>
      </c>
      <c r="B550" s="103">
        <f t="shared" si="181"/>
        <v>191936</v>
      </c>
      <c r="C550" s="104">
        <f t="shared" si="182"/>
        <v>525.50277777777774</v>
      </c>
      <c r="D550" s="105">
        <f t="shared" si="172"/>
        <v>525.492128678987</v>
      </c>
      <c r="E550" s="106">
        <f t="shared" si="173"/>
        <v>0</v>
      </c>
      <c r="F550" s="107">
        <f t="shared" si="174"/>
        <v>0</v>
      </c>
      <c r="G550" s="108">
        <f t="shared" si="188"/>
        <v>0</v>
      </c>
      <c r="H550" s="113">
        <f t="shared" si="183"/>
        <v>0</v>
      </c>
      <c r="I550" s="107">
        <f t="shared" si="184"/>
        <v>0</v>
      </c>
      <c r="J550" s="110">
        <f t="shared" si="185"/>
        <v>526</v>
      </c>
      <c r="K550" s="111">
        <f t="shared" si="175"/>
        <v>1</v>
      </c>
      <c r="L550" s="116">
        <f t="shared" si="176"/>
        <v>12</v>
      </c>
      <c r="M550" s="108">
        <f t="shared" si="177"/>
        <v>0</v>
      </c>
      <c r="N550" s="113">
        <f t="shared" si="178"/>
        <v>0</v>
      </c>
      <c r="O550" s="113">
        <f t="shared" si="186"/>
        <v>0</v>
      </c>
      <c r="P550" s="108">
        <f t="shared" si="179"/>
        <v>0</v>
      </c>
      <c r="Q550" s="113">
        <f t="shared" si="179"/>
        <v>0</v>
      </c>
      <c r="R550" s="107">
        <f t="shared" si="189"/>
        <v>0</v>
      </c>
      <c r="S550" s="118" t="str">
        <f t="shared" si="187"/>
        <v/>
      </c>
      <c r="T550" s="252"/>
      <c r="U550" s="252"/>
      <c r="V550" s="252"/>
      <c r="W550" s="252"/>
      <c r="X550" s="252"/>
      <c r="Y550" s="252"/>
      <c r="Z550" s="252"/>
      <c r="AA550" s="252"/>
      <c r="AB550" s="252"/>
      <c r="AC550" s="252"/>
      <c r="AD550" s="252"/>
      <c r="AE550" s="252"/>
      <c r="AF550" s="252"/>
    </row>
    <row r="551" spans="1:32" s="119" customFormat="1" ht="13.5" customHeight="1" x14ac:dyDescent="0.3">
      <c r="A551" s="102">
        <f t="shared" si="180"/>
        <v>0</v>
      </c>
      <c r="B551" s="103">
        <f t="shared" si="181"/>
        <v>192301</v>
      </c>
      <c r="C551" s="104">
        <f t="shared" si="182"/>
        <v>526.50277777777774</v>
      </c>
      <c r="D551" s="105">
        <f t="shared" si="172"/>
        <v>526.49144421629023</v>
      </c>
      <c r="E551" s="106">
        <f t="shared" si="173"/>
        <v>0</v>
      </c>
      <c r="F551" s="107">
        <f t="shared" si="174"/>
        <v>0</v>
      </c>
      <c r="G551" s="108">
        <f t="shared" si="188"/>
        <v>0</v>
      </c>
      <c r="H551" s="113">
        <f t="shared" si="183"/>
        <v>0</v>
      </c>
      <c r="I551" s="107">
        <f t="shared" si="184"/>
        <v>0</v>
      </c>
      <c r="J551" s="110">
        <f t="shared" si="185"/>
        <v>527</v>
      </c>
      <c r="K551" s="111">
        <f t="shared" si="175"/>
        <v>1</v>
      </c>
      <c r="L551" s="116">
        <f t="shared" si="176"/>
        <v>12</v>
      </c>
      <c r="M551" s="108">
        <f t="shared" si="177"/>
        <v>0</v>
      </c>
      <c r="N551" s="113">
        <f t="shared" si="178"/>
        <v>0</v>
      </c>
      <c r="O551" s="113">
        <f t="shared" si="186"/>
        <v>0</v>
      </c>
      <c r="P551" s="108">
        <f t="shared" si="179"/>
        <v>0</v>
      </c>
      <c r="Q551" s="113">
        <f t="shared" si="179"/>
        <v>0</v>
      </c>
      <c r="R551" s="107">
        <f t="shared" si="189"/>
        <v>0</v>
      </c>
      <c r="S551" s="118" t="str">
        <f t="shared" si="187"/>
        <v/>
      </c>
      <c r="T551" s="252"/>
      <c r="U551" s="252"/>
      <c r="V551" s="252"/>
      <c r="W551" s="252"/>
      <c r="X551" s="252"/>
      <c r="Y551" s="252"/>
      <c r="Z551" s="252"/>
      <c r="AA551" s="252"/>
      <c r="AB551" s="252"/>
      <c r="AC551" s="252"/>
      <c r="AD551" s="252"/>
      <c r="AE551" s="252"/>
      <c r="AF551" s="252"/>
    </row>
    <row r="552" spans="1:32" s="119" customFormat="1" ht="13.5" customHeight="1" x14ac:dyDescent="0.3">
      <c r="A552" s="102">
        <f t="shared" si="180"/>
        <v>0</v>
      </c>
      <c r="B552" s="103">
        <f t="shared" si="181"/>
        <v>192666</v>
      </c>
      <c r="C552" s="104">
        <f t="shared" si="182"/>
        <v>527.50277777777774</v>
      </c>
      <c r="D552" s="105">
        <f t="shared" si="172"/>
        <v>527.49075975359347</v>
      </c>
      <c r="E552" s="106">
        <f t="shared" si="173"/>
        <v>0</v>
      </c>
      <c r="F552" s="107">
        <f t="shared" si="174"/>
        <v>0</v>
      </c>
      <c r="G552" s="108">
        <f t="shared" si="188"/>
        <v>0</v>
      </c>
      <c r="H552" s="113">
        <f t="shared" si="183"/>
        <v>0</v>
      </c>
      <c r="I552" s="107">
        <f t="shared" si="184"/>
        <v>0</v>
      </c>
      <c r="J552" s="110">
        <f t="shared" si="185"/>
        <v>528</v>
      </c>
      <c r="K552" s="111">
        <f t="shared" si="175"/>
        <v>1</v>
      </c>
      <c r="L552" s="116">
        <f t="shared" si="176"/>
        <v>12</v>
      </c>
      <c r="M552" s="108">
        <f t="shared" si="177"/>
        <v>0</v>
      </c>
      <c r="N552" s="113">
        <f t="shared" si="178"/>
        <v>0</v>
      </c>
      <c r="O552" s="113">
        <f t="shared" si="186"/>
        <v>0</v>
      </c>
      <c r="P552" s="108">
        <f t="shared" si="179"/>
        <v>0</v>
      </c>
      <c r="Q552" s="113">
        <f t="shared" si="179"/>
        <v>0</v>
      </c>
      <c r="R552" s="107">
        <f t="shared" si="189"/>
        <v>0</v>
      </c>
      <c r="S552" s="118" t="str">
        <f t="shared" si="187"/>
        <v/>
      </c>
      <c r="T552" s="252"/>
      <c r="U552" s="252"/>
      <c r="V552" s="252"/>
      <c r="W552" s="252"/>
      <c r="X552" s="252"/>
      <c r="Y552" s="252"/>
      <c r="Z552" s="252"/>
      <c r="AA552" s="252"/>
      <c r="AB552" s="252"/>
      <c r="AC552" s="252"/>
      <c r="AD552" s="252"/>
      <c r="AE552" s="252"/>
      <c r="AF552" s="252"/>
    </row>
    <row r="553" spans="1:32" s="119" customFormat="1" ht="13.5" customHeight="1" x14ac:dyDescent="0.3">
      <c r="A553" s="102">
        <f t="shared" si="180"/>
        <v>0</v>
      </c>
      <c r="B553" s="103">
        <f t="shared" si="181"/>
        <v>193032</v>
      </c>
      <c r="C553" s="104">
        <f t="shared" si="182"/>
        <v>528.50277777777774</v>
      </c>
      <c r="D553" s="105">
        <f t="shared" si="172"/>
        <v>528.49281314168377</v>
      </c>
      <c r="E553" s="106">
        <f t="shared" si="173"/>
        <v>0</v>
      </c>
      <c r="F553" s="107">
        <f t="shared" si="174"/>
        <v>0</v>
      </c>
      <c r="G553" s="108">
        <f t="shared" si="188"/>
        <v>0</v>
      </c>
      <c r="H553" s="113">
        <f t="shared" si="183"/>
        <v>0</v>
      </c>
      <c r="I553" s="107">
        <f t="shared" si="184"/>
        <v>0</v>
      </c>
      <c r="J553" s="110">
        <f t="shared" si="185"/>
        <v>529</v>
      </c>
      <c r="K553" s="111">
        <f t="shared" si="175"/>
        <v>1</v>
      </c>
      <c r="L553" s="116">
        <f t="shared" si="176"/>
        <v>12</v>
      </c>
      <c r="M553" s="108">
        <f t="shared" si="177"/>
        <v>0</v>
      </c>
      <c r="N553" s="113">
        <f t="shared" si="178"/>
        <v>0</v>
      </c>
      <c r="O553" s="113">
        <f t="shared" si="186"/>
        <v>0</v>
      </c>
      <c r="P553" s="108">
        <f t="shared" si="179"/>
        <v>0</v>
      </c>
      <c r="Q553" s="113">
        <f t="shared" si="179"/>
        <v>0</v>
      </c>
      <c r="R553" s="107">
        <f t="shared" si="189"/>
        <v>0</v>
      </c>
      <c r="S553" s="118" t="str">
        <f t="shared" si="187"/>
        <v/>
      </c>
      <c r="T553" s="252"/>
      <c r="U553" s="252"/>
      <c r="V553" s="252"/>
      <c r="W553" s="252"/>
      <c r="X553" s="252"/>
      <c r="Y553" s="252"/>
      <c r="Z553" s="252"/>
      <c r="AA553" s="252"/>
      <c r="AB553" s="252"/>
      <c r="AC553" s="252"/>
      <c r="AD553" s="252"/>
      <c r="AE553" s="252"/>
      <c r="AF553" s="252"/>
    </row>
    <row r="554" spans="1:32" s="119" customFormat="1" ht="13.5" customHeight="1" x14ac:dyDescent="0.3">
      <c r="A554" s="102">
        <f t="shared" si="180"/>
        <v>0</v>
      </c>
      <c r="B554" s="103">
        <f t="shared" si="181"/>
        <v>193397</v>
      </c>
      <c r="C554" s="104">
        <f t="shared" si="182"/>
        <v>529.50277777777774</v>
      </c>
      <c r="D554" s="105">
        <f t="shared" si="172"/>
        <v>529.492128678987</v>
      </c>
      <c r="E554" s="106">
        <f t="shared" si="173"/>
        <v>0</v>
      </c>
      <c r="F554" s="107">
        <f t="shared" si="174"/>
        <v>0</v>
      </c>
      <c r="G554" s="108">
        <f t="shared" si="188"/>
        <v>0</v>
      </c>
      <c r="H554" s="113">
        <f t="shared" si="183"/>
        <v>0</v>
      </c>
      <c r="I554" s="107">
        <f t="shared" si="184"/>
        <v>0</v>
      </c>
      <c r="J554" s="110">
        <f t="shared" si="185"/>
        <v>530</v>
      </c>
      <c r="K554" s="111">
        <f t="shared" si="175"/>
        <v>1</v>
      </c>
      <c r="L554" s="116">
        <f t="shared" si="176"/>
        <v>12</v>
      </c>
      <c r="M554" s="108">
        <f t="shared" si="177"/>
        <v>0</v>
      </c>
      <c r="N554" s="113">
        <f t="shared" si="178"/>
        <v>0</v>
      </c>
      <c r="O554" s="113">
        <f t="shared" si="186"/>
        <v>0</v>
      </c>
      <c r="P554" s="108">
        <f t="shared" ref="P554:Q569" si="190">M554+P553</f>
        <v>0</v>
      </c>
      <c r="Q554" s="113">
        <f t="shared" si="190"/>
        <v>0</v>
      </c>
      <c r="R554" s="107">
        <f t="shared" si="189"/>
        <v>0</v>
      </c>
      <c r="S554" s="118" t="str">
        <f t="shared" si="187"/>
        <v/>
      </c>
      <c r="T554" s="252"/>
      <c r="U554" s="252"/>
      <c r="V554" s="252"/>
      <c r="W554" s="252"/>
      <c r="X554" s="252"/>
      <c r="Y554" s="252"/>
      <c r="Z554" s="252"/>
      <c r="AA554" s="252"/>
      <c r="AB554" s="252"/>
      <c r="AC554" s="252"/>
      <c r="AD554" s="252"/>
      <c r="AE554" s="252"/>
      <c r="AF554" s="252"/>
    </row>
    <row r="555" spans="1:32" s="119" customFormat="1" ht="13.5" customHeight="1" x14ac:dyDescent="0.3">
      <c r="A555" s="102">
        <f t="shared" si="180"/>
        <v>0</v>
      </c>
      <c r="B555" s="103">
        <f t="shared" si="181"/>
        <v>193762</v>
      </c>
      <c r="C555" s="104">
        <f t="shared" si="182"/>
        <v>530.50277777777774</v>
      </c>
      <c r="D555" s="105">
        <f t="shared" si="172"/>
        <v>530.49144421629023</v>
      </c>
      <c r="E555" s="106">
        <f t="shared" si="173"/>
        <v>0</v>
      </c>
      <c r="F555" s="107">
        <f t="shared" si="174"/>
        <v>0</v>
      </c>
      <c r="G555" s="108">
        <f t="shared" si="188"/>
        <v>0</v>
      </c>
      <c r="H555" s="113">
        <f t="shared" si="183"/>
        <v>0</v>
      </c>
      <c r="I555" s="107">
        <f t="shared" si="184"/>
        <v>0</v>
      </c>
      <c r="J555" s="110">
        <f t="shared" si="185"/>
        <v>531</v>
      </c>
      <c r="K555" s="111">
        <f t="shared" si="175"/>
        <v>1</v>
      </c>
      <c r="L555" s="116">
        <f t="shared" si="176"/>
        <v>12</v>
      </c>
      <c r="M555" s="108">
        <f t="shared" si="177"/>
        <v>0</v>
      </c>
      <c r="N555" s="113">
        <f t="shared" si="178"/>
        <v>0</v>
      </c>
      <c r="O555" s="113">
        <f t="shared" si="186"/>
        <v>0</v>
      </c>
      <c r="P555" s="108">
        <f t="shared" si="190"/>
        <v>0</v>
      </c>
      <c r="Q555" s="113">
        <f t="shared" si="190"/>
        <v>0</v>
      </c>
      <c r="R555" s="107">
        <f t="shared" si="189"/>
        <v>0</v>
      </c>
      <c r="S555" s="118" t="str">
        <f t="shared" si="187"/>
        <v/>
      </c>
      <c r="T555" s="252"/>
      <c r="U555" s="252"/>
      <c r="V555" s="252"/>
      <c r="W555" s="252"/>
      <c r="X555" s="252"/>
      <c r="Y555" s="252"/>
      <c r="Z555" s="252"/>
      <c r="AA555" s="252"/>
      <c r="AB555" s="252"/>
      <c r="AC555" s="252"/>
      <c r="AD555" s="252"/>
      <c r="AE555" s="252"/>
      <c r="AF555" s="252"/>
    </row>
    <row r="556" spans="1:32" s="119" customFormat="1" ht="13.5" customHeight="1" x14ac:dyDescent="0.3">
      <c r="A556" s="102">
        <f t="shared" si="180"/>
        <v>0</v>
      </c>
      <c r="B556" s="103">
        <f t="shared" si="181"/>
        <v>194127</v>
      </c>
      <c r="C556" s="104">
        <f t="shared" si="182"/>
        <v>531.50277777777774</v>
      </c>
      <c r="D556" s="105">
        <f t="shared" si="172"/>
        <v>531.49075975359347</v>
      </c>
      <c r="E556" s="106">
        <f t="shared" si="173"/>
        <v>0</v>
      </c>
      <c r="F556" s="107">
        <f t="shared" si="174"/>
        <v>0</v>
      </c>
      <c r="G556" s="108">
        <f t="shared" si="188"/>
        <v>0</v>
      </c>
      <c r="H556" s="113">
        <f t="shared" si="183"/>
        <v>0</v>
      </c>
      <c r="I556" s="107">
        <f t="shared" si="184"/>
        <v>0</v>
      </c>
      <c r="J556" s="110">
        <f t="shared" si="185"/>
        <v>532</v>
      </c>
      <c r="K556" s="111">
        <f t="shared" si="175"/>
        <v>1</v>
      </c>
      <c r="L556" s="116">
        <f t="shared" si="176"/>
        <v>12</v>
      </c>
      <c r="M556" s="108">
        <f t="shared" si="177"/>
        <v>0</v>
      </c>
      <c r="N556" s="113">
        <f t="shared" si="178"/>
        <v>0</v>
      </c>
      <c r="O556" s="113">
        <f t="shared" si="186"/>
        <v>0</v>
      </c>
      <c r="P556" s="108">
        <f t="shared" si="190"/>
        <v>0</v>
      </c>
      <c r="Q556" s="113">
        <f t="shared" si="190"/>
        <v>0</v>
      </c>
      <c r="R556" s="107">
        <f t="shared" si="189"/>
        <v>0</v>
      </c>
      <c r="S556" s="118" t="str">
        <f t="shared" si="187"/>
        <v/>
      </c>
      <c r="T556" s="252"/>
      <c r="U556" s="252"/>
      <c r="V556" s="252"/>
      <c r="W556" s="252"/>
      <c r="X556" s="252"/>
      <c r="Y556" s="252"/>
      <c r="Z556" s="252"/>
      <c r="AA556" s="252"/>
      <c r="AB556" s="252"/>
      <c r="AC556" s="252"/>
      <c r="AD556" s="252"/>
      <c r="AE556" s="252"/>
      <c r="AF556" s="252"/>
    </row>
    <row r="557" spans="1:32" s="119" customFormat="1" ht="13.5" customHeight="1" x14ac:dyDescent="0.3">
      <c r="A557" s="102">
        <f t="shared" si="180"/>
        <v>0</v>
      </c>
      <c r="B557" s="103">
        <f t="shared" si="181"/>
        <v>194493</v>
      </c>
      <c r="C557" s="104">
        <f t="shared" si="182"/>
        <v>532.50277777777774</v>
      </c>
      <c r="D557" s="105">
        <f t="shared" si="172"/>
        <v>532.49281314168377</v>
      </c>
      <c r="E557" s="106">
        <f t="shared" si="173"/>
        <v>0</v>
      </c>
      <c r="F557" s="107">
        <f t="shared" si="174"/>
        <v>0</v>
      </c>
      <c r="G557" s="108">
        <f t="shared" si="188"/>
        <v>0</v>
      </c>
      <c r="H557" s="113">
        <f t="shared" si="183"/>
        <v>0</v>
      </c>
      <c r="I557" s="107">
        <f t="shared" si="184"/>
        <v>0</v>
      </c>
      <c r="J557" s="110">
        <f t="shared" si="185"/>
        <v>533</v>
      </c>
      <c r="K557" s="111">
        <f t="shared" si="175"/>
        <v>1</v>
      </c>
      <c r="L557" s="116">
        <f t="shared" si="176"/>
        <v>12</v>
      </c>
      <c r="M557" s="108">
        <f t="shared" si="177"/>
        <v>0</v>
      </c>
      <c r="N557" s="113">
        <f t="shared" si="178"/>
        <v>0</v>
      </c>
      <c r="O557" s="113">
        <f t="shared" si="186"/>
        <v>0</v>
      </c>
      <c r="P557" s="108">
        <f t="shared" si="190"/>
        <v>0</v>
      </c>
      <c r="Q557" s="113">
        <f t="shared" si="190"/>
        <v>0</v>
      </c>
      <c r="R557" s="107">
        <f t="shared" si="189"/>
        <v>0</v>
      </c>
      <c r="S557" s="118" t="str">
        <f t="shared" si="187"/>
        <v/>
      </c>
      <c r="T557" s="252"/>
      <c r="U557" s="252"/>
      <c r="V557" s="252"/>
      <c r="W557" s="252"/>
      <c r="X557" s="252"/>
      <c r="Y557" s="252"/>
      <c r="Z557" s="252"/>
      <c r="AA557" s="252"/>
      <c r="AB557" s="252"/>
      <c r="AC557" s="252"/>
      <c r="AD557" s="252"/>
      <c r="AE557" s="252"/>
      <c r="AF557" s="252"/>
    </row>
    <row r="558" spans="1:32" s="119" customFormat="1" ht="13.5" customHeight="1" x14ac:dyDescent="0.3">
      <c r="A558" s="102">
        <f t="shared" si="180"/>
        <v>0</v>
      </c>
      <c r="B558" s="103">
        <f t="shared" si="181"/>
        <v>194858</v>
      </c>
      <c r="C558" s="104">
        <f t="shared" si="182"/>
        <v>533.50277777777774</v>
      </c>
      <c r="D558" s="105">
        <f t="shared" si="172"/>
        <v>533.492128678987</v>
      </c>
      <c r="E558" s="106">
        <f t="shared" si="173"/>
        <v>0</v>
      </c>
      <c r="F558" s="107">
        <f t="shared" si="174"/>
        <v>0</v>
      </c>
      <c r="G558" s="108">
        <f t="shared" si="188"/>
        <v>0</v>
      </c>
      <c r="H558" s="113">
        <f t="shared" si="183"/>
        <v>0</v>
      </c>
      <c r="I558" s="107">
        <f t="shared" si="184"/>
        <v>0</v>
      </c>
      <c r="J558" s="110">
        <f t="shared" si="185"/>
        <v>534</v>
      </c>
      <c r="K558" s="111">
        <f t="shared" si="175"/>
        <v>1</v>
      </c>
      <c r="L558" s="116">
        <f t="shared" si="176"/>
        <v>12</v>
      </c>
      <c r="M558" s="108">
        <f t="shared" si="177"/>
        <v>0</v>
      </c>
      <c r="N558" s="113">
        <f t="shared" si="178"/>
        <v>0</v>
      </c>
      <c r="O558" s="113">
        <f t="shared" si="186"/>
        <v>0</v>
      </c>
      <c r="P558" s="108">
        <f t="shared" si="190"/>
        <v>0</v>
      </c>
      <c r="Q558" s="113">
        <f t="shared" si="190"/>
        <v>0</v>
      </c>
      <c r="R558" s="107">
        <f t="shared" si="189"/>
        <v>0</v>
      </c>
      <c r="S558" s="118" t="str">
        <f t="shared" si="187"/>
        <v/>
      </c>
      <c r="T558" s="252"/>
      <c r="U558" s="252"/>
      <c r="V558" s="252"/>
      <c r="W558" s="252"/>
      <c r="X558" s="252"/>
      <c r="Y558" s="252"/>
      <c r="Z558" s="252"/>
      <c r="AA558" s="252"/>
      <c r="AB558" s="252"/>
      <c r="AC558" s="252"/>
      <c r="AD558" s="252"/>
      <c r="AE558" s="252"/>
      <c r="AF558" s="252"/>
    </row>
    <row r="559" spans="1:32" s="119" customFormat="1" ht="13.5" customHeight="1" x14ac:dyDescent="0.3">
      <c r="A559" s="102">
        <f t="shared" si="180"/>
        <v>0</v>
      </c>
      <c r="B559" s="103">
        <f t="shared" si="181"/>
        <v>195223</v>
      </c>
      <c r="C559" s="104">
        <f t="shared" si="182"/>
        <v>534.50277777777774</v>
      </c>
      <c r="D559" s="105">
        <f t="shared" si="172"/>
        <v>534.49144421629023</v>
      </c>
      <c r="E559" s="106">
        <f t="shared" si="173"/>
        <v>0</v>
      </c>
      <c r="F559" s="107">
        <f t="shared" si="174"/>
        <v>0</v>
      </c>
      <c r="G559" s="108">
        <f t="shared" si="188"/>
        <v>0</v>
      </c>
      <c r="H559" s="113">
        <f t="shared" si="183"/>
        <v>0</v>
      </c>
      <c r="I559" s="107">
        <f t="shared" si="184"/>
        <v>0</v>
      </c>
      <c r="J559" s="110">
        <f t="shared" si="185"/>
        <v>535</v>
      </c>
      <c r="K559" s="111">
        <f t="shared" si="175"/>
        <v>1</v>
      </c>
      <c r="L559" s="116">
        <f t="shared" si="176"/>
        <v>12</v>
      </c>
      <c r="M559" s="108">
        <f t="shared" si="177"/>
        <v>0</v>
      </c>
      <c r="N559" s="113">
        <f t="shared" si="178"/>
        <v>0</v>
      </c>
      <c r="O559" s="113">
        <f t="shared" si="186"/>
        <v>0</v>
      </c>
      <c r="P559" s="108">
        <f t="shared" si="190"/>
        <v>0</v>
      </c>
      <c r="Q559" s="113">
        <f t="shared" si="190"/>
        <v>0</v>
      </c>
      <c r="R559" s="107">
        <f t="shared" si="189"/>
        <v>0</v>
      </c>
      <c r="S559" s="118" t="str">
        <f t="shared" si="187"/>
        <v/>
      </c>
      <c r="T559" s="252"/>
      <c r="U559" s="252"/>
      <c r="V559" s="252"/>
      <c r="W559" s="252"/>
      <c r="X559" s="252"/>
      <c r="Y559" s="252"/>
      <c r="Z559" s="252"/>
      <c r="AA559" s="252"/>
      <c r="AB559" s="252"/>
      <c r="AC559" s="252"/>
      <c r="AD559" s="252"/>
      <c r="AE559" s="252"/>
      <c r="AF559" s="252"/>
    </row>
    <row r="560" spans="1:32" s="119" customFormat="1" ht="13.5" customHeight="1" x14ac:dyDescent="0.3">
      <c r="A560" s="102">
        <f t="shared" si="180"/>
        <v>0</v>
      </c>
      <c r="B560" s="103">
        <f t="shared" si="181"/>
        <v>195588</v>
      </c>
      <c r="C560" s="104">
        <f t="shared" si="182"/>
        <v>535.50277777777774</v>
      </c>
      <c r="D560" s="105">
        <f t="shared" si="172"/>
        <v>535.49075975359347</v>
      </c>
      <c r="E560" s="106">
        <f t="shared" si="173"/>
        <v>0</v>
      </c>
      <c r="F560" s="107">
        <f t="shared" si="174"/>
        <v>0</v>
      </c>
      <c r="G560" s="108">
        <f t="shared" si="188"/>
        <v>0</v>
      </c>
      <c r="H560" s="113">
        <f t="shared" si="183"/>
        <v>0</v>
      </c>
      <c r="I560" s="107">
        <f t="shared" si="184"/>
        <v>0</v>
      </c>
      <c r="J560" s="110">
        <f t="shared" si="185"/>
        <v>536</v>
      </c>
      <c r="K560" s="111">
        <f t="shared" si="175"/>
        <v>1</v>
      </c>
      <c r="L560" s="116">
        <f t="shared" si="176"/>
        <v>12</v>
      </c>
      <c r="M560" s="108">
        <f t="shared" si="177"/>
        <v>0</v>
      </c>
      <c r="N560" s="113">
        <f t="shared" si="178"/>
        <v>0</v>
      </c>
      <c r="O560" s="113">
        <f t="shared" si="186"/>
        <v>0</v>
      </c>
      <c r="P560" s="108">
        <f t="shared" si="190"/>
        <v>0</v>
      </c>
      <c r="Q560" s="113">
        <f t="shared" si="190"/>
        <v>0</v>
      </c>
      <c r="R560" s="107">
        <f t="shared" si="189"/>
        <v>0</v>
      </c>
      <c r="S560" s="118" t="str">
        <f t="shared" si="187"/>
        <v/>
      </c>
      <c r="T560" s="252"/>
      <c r="U560" s="252"/>
      <c r="V560" s="252"/>
      <c r="W560" s="252"/>
      <c r="X560" s="252"/>
      <c r="Y560" s="252"/>
      <c r="Z560" s="252"/>
      <c r="AA560" s="252"/>
      <c r="AB560" s="252"/>
      <c r="AC560" s="252"/>
      <c r="AD560" s="252"/>
      <c r="AE560" s="252"/>
      <c r="AF560" s="252"/>
    </row>
    <row r="561" spans="1:32" s="119" customFormat="1" ht="13.5" customHeight="1" x14ac:dyDescent="0.3">
      <c r="A561" s="102">
        <f t="shared" si="180"/>
        <v>0</v>
      </c>
      <c r="B561" s="103">
        <f t="shared" si="181"/>
        <v>195954</v>
      </c>
      <c r="C561" s="104">
        <f t="shared" si="182"/>
        <v>536.50277777777774</v>
      </c>
      <c r="D561" s="105">
        <f t="shared" si="172"/>
        <v>536.49281314168377</v>
      </c>
      <c r="E561" s="106">
        <f t="shared" si="173"/>
        <v>0</v>
      </c>
      <c r="F561" s="107">
        <f t="shared" si="174"/>
        <v>0</v>
      </c>
      <c r="G561" s="108">
        <f t="shared" si="188"/>
        <v>0</v>
      </c>
      <c r="H561" s="113">
        <f t="shared" si="183"/>
        <v>0</v>
      </c>
      <c r="I561" s="107">
        <f t="shared" si="184"/>
        <v>0</v>
      </c>
      <c r="J561" s="110">
        <f t="shared" si="185"/>
        <v>537</v>
      </c>
      <c r="K561" s="111">
        <f t="shared" si="175"/>
        <v>1</v>
      </c>
      <c r="L561" s="116">
        <f t="shared" si="176"/>
        <v>12</v>
      </c>
      <c r="M561" s="108">
        <f t="shared" si="177"/>
        <v>0</v>
      </c>
      <c r="N561" s="113">
        <f t="shared" si="178"/>
        <v>0</v>
      </c>
      <c r="O561" s="113">
        <f t="shared" si="186"/>
        <v>0</v>
      </c>
      <c r="P561" s="108">
        <f t="shared" si="190"/>
        <v>0</v>
      </c>
      <c r="Q561" s="113">
        <f t="shared" si="190"/>
        <v>0</v>
      </c>
      <c r="R561" s="107">
        <f t="shared" si="189"/>
        <v>0</v>
      </c>
      <c r="S561" s="118" t="str">
        <f t="shared" si="187"/>
        <v/>
      </c>
      <c r="T561" s="252"/>
      <c r="U561" s="252"/>
      <c r="V561" s="252"/>
      <c r="W561" s="252"/>
      <c r="X561" s="252"/>
      <c r="Y561" s="252"/>
      <c r="Z561" s="252"/>
      <c r="AA561" s="252"/>
      <c r="AB561" s="252"/>
      <c r="AC561" s="252"/>
      <c r="AD561" s="252"/>
      <c r="AE561" s="252"/>
      <c r="AF561" s="252"/>
    </row>
    <row r="562" spans="1:32" s="119" customFormat="1" ht="13.5" customHeight="1" x14ac:dyDescent="0.3">
      <c r="A562" s="102">
        <f t="shared" si="180"/>
        <v>0</v>
      </c>
      <c r="B562" s="103">
        <f t="shared" si="181"/>
        <v>196319</v>
      </c>
      <c r="C562" s="104">
        <f t="shared" si="182"/>
        <v>537.50277777777774</v>
      </c>
      <c r="D562" s="105">
        <f t="shared" si="172"/>
        <v>537.492128678987</v>
      </c>
      <c r="E562" s="106">
        <f t="shared" si="173"/>
        <v>0</v>
      </c>
      <c r="F562" s="107">
        <f t="shared" si="174"/>
        <v>0</v>
      </c>
      <c r="G562" s="108">
        <f t="shared" si="188"/>
        <v>0</v>
      </c>
      <c r="H562" s="113">
        <f t="shared" si="183"/>
        <v>0</v>
      </c>
      <c r="I562" s="107">
        <f t="shared" si="184"/>
        <v>0</v>
      </c>
      <c r="J562" s="110">
        <f t="shared" si="185"/>
        <v>538</v>
      </c>
      <c r="K562" s="111">
        <f t="shared" si="175"/>
        <v>1</v>
      </c>
      <c r="L562" s="116">
        <f t="shared" si="176"/>
        <v>12</v>
      </c>
      <c r="M562" s="108">
        <f t="shared" si="177"/>
        <v>0</v>
      </c>
      <c r="N562" s="113">
        <f t="shared" si="178"/>
        <v>0</v>
      </c>
      <c r="O562" s="113">
        <f t="shared" si="186"/>
        <v>0</v>
      </c>
      <c r="P562" s="108">
        <f t="shared" si="190"/>
        <v>0</v>
      </c>
      <c r="Q562" s="113">
        <f t="shared" si="190"/>
        <v>0</v>
      </c>
      <c r="R562" s="107">
        <f t="shared" si="189"/>
        <v>0</v>
      </c>
      <c r="S562" s="118" t="str">
        <f t="shared" si="187"/>
        <v/>
      </c>
      <c r="T562" s="252"/>
      <c r="U562" s="252"/>
      <c r="V562" s="252"/>
      <c r="W562" s="252"/>
      <c r="X562" s="252"/>
      <c r="Y562" s="252"/>
      <c r="Z562" s="252"/>
      <c r="AA562" s="252"/>
      <c r="AB562" s="252"/>
      <c r="AC562" s="252"/>
      <c r="AD562" s="252"/>
      <c r="AE562" s="252"/>
      <c r="AF562" s="252"/>
    </row>
    <row r="563" spans="1:32" s="119" customFormat="1" ht="13.5" customHeight="1" x14ac:dyDescent="0.3">
      <c r="A563" s="102">
        <f t="shared" si="180"/>
        <v>0</v>
      </c>
      <c r="B563" s="103">
        <f t="shared" si="181"/>
        <v>196684</v>
      </c>
      <c r="C563" s="104">
        <f t="shared" si="182"/>
        <v>538.50277777777774</v>
      </c>
      <c r="D563" s="105">
        <f t="shared" si="172"/>
        <v>538.49144421629023</v>
      </c>
      <c r="E563" s="106">
        <f t="shared" si="173"/>
        <v>0</v>
      </c>
      <c r="F563" s="107">
        <f t="shared" si="174"/>
        <v>0</v>
      </c>
      <c r="G563" s="108">
        <f t="shared" si="188"/>
        <v>0</v>
      </c>
      <c r="H563" s="113">
        <f t="shared" si="183"/>
        <v>0</v>
      </c>
      <c r="I563" s="107">
        <f t="shared" si="184"/>
        <v>0</v>
      </c>
      <c r="J563" s="110">
        <f t="shared" si="185"/>
        <v>539</v>
      </c>
      <c r="K563" s="111">
        <f t="shared" si="175"/>
        <v>1</v>
      </c>
      <c r="L563" s="116">
        <f t="shared" si="176"/>
        <v>12</v>
      </c>
      <c r="M563" s="108">
        <f t="shared" si="177"/>
        <v>0</v>
      </c>
      <c r="N563" s="113">
        <f t="shared" si="178"/>
        <v>0</v>
      </c>
      <c r="O563" s="113">
        <f t="shared" si="186"/>
        <v>0</v>
      </c>
      <c r="P563" s="108">
        <f t="shared" si="190"/>
        <v>0</v>
      </c>
      <c r="Q563" s="113">
        <f t="shared" si="190"/>
        <v>0</v>
      </c>
      <c r="R563" s="107">
        <f t="shared" si="189"/>
        <v>0</v>
      </c>
      <c r="S563" s="118" t="str">
        <f t="shared" si="187"/>
        <v/>
      </c>
      <c r="T563" s="252"/>
      <c r="U563" s="252"/>
      <c r="V563" s="252"/>
      <c r="W563" s="252"/>
      <c r="X563" s="252"/>
      <c r="Y563" s="252"/>
      <c r="Z563" s="252"/>
      <c r="AA563" s="252"/>
      <c r="AB563" s="252"/>
      <c r="AC563" s="252"/>
      <c r="AD563" s="252"/>
      <c r="AE563" s="252"/>
      <c r="AF563" s="252"/>
    </row>
    <row r="564" spans="1:32" s="119" customFormat="1" ht="13.5" customHeight="1" x14ac:dyDescent="0.3">
      <c r="A564" s="102">
        <f t="shared" si="180"/>
        <v>0</v>
      </c>
      <c r="B564" s="103">
        <f t="shared" si="181"/>
        <v>197049</v>
      </c>
      <c r="C564" s="104">
        <f t="shared" si="182"/>
        <v>539.50277777777774</v>
      </c>
      <c r="D564" s="105">
        <f t="shared" si="172"/>
        <v>539.49075975359347</v>
      </c>
      <c r="E564" s="106">
        <f t="shared" si="173"/>
        <v>0</v>
      </c>
      <c r="F564" s="107">
        <f t="shared" si="174"/>
        <v>0</v>
      </c>
      <c r="G564" s="108">
        <f t="shared" si="188"/>
        <v>0</v>
      </c>
      <c r="H564" s="113">
        <f t="shared" si="183"/>
        <v>0</v>
      </c>
      <c r="I564" s="107">
        <f t="shared" si="184"/>
        <v>0</v>
      </c>
      <c r="J564" s="110">
        <f t="shared" si="185"/>
        <v>540</v>
      </c>
      <c r="K564" s="111">
        <f t="shared" si="175"/>
        <v>1</v>
      </c>
      <c r="L564" s="116">
        <f t="shared" si="176"/>
        <v>12</v>
      </c>
      <c r="M564" s="108">
        <f t="shared" si="177"/>
        <v>0</v>
      </c>
      <c r="N564" s="113">
        <f t="shared" si="178"/>
        <v>0</v>
      </c>
      <c r="O564" s="113">
        <f t="shared" si="186"/>
        <v>0</v>
      </c>
      <c r="P564" s="108">
        <f t="shared" si="190"/>
        <v>0</v>
      </c>
      <c r="Q564" s="113">
        <f t="shared" si="190"/>
        <v>0</v>
      </c>
      <c r="R564" s="107">
        <f t="shared" si="189"/>
        <v>0</v>
      </c>
      <c r="S564" s="118" t="str">
        <f t="shared" si="187"/>
        <v/>
      </c>
      <c r="T564" s="252"/>
      <c r="U564" s="252"/>
      <c r="V564" s="252"/>
      <c r="W564" s="252"/>
      <c r="X564" s="252"/>
      <c r="Y564" s="252"/>
      <c r="Z564" s="252"/>
      <c r="AA564" s="252"/>
      <c r="AB564" s="252"/>
      <c r="AC564" s="252"/>
      <c r="AD564" s="252"/>
      <c r="AE564" s="252"/>
      <c r="AF564" s="252"/>
    </row>
    <row r="565" spans="1:32" s="119" customFormat="1" ht="13.5" customHeight="1" x14ac:dyDescent="0.3">
      <c r="A565" s="102">
        <f t="shared" si="180"/>
        <v>0</v>
      </c>
      <c r="B565" s="103">
        <f t="shared" si="181"/>
        <v>197415</v>
      </c>
      <c r="C565" s="104">
        <f t="shared" si="182"/>
        <v>540.50277777777774</v>
      </c>
      <c r="D565" s="105">
        <f t="shared" si="172"/>
        <v>540.49281314168377</v>
      </c>
      <c r="E565" s="106">
        <f t="shared" si="173"/>
        <v>0</v>
      </c>
      <c r="F565" s="107">
        <f t="shared" si="174"/>
        <v>0</v>
      </c>
      <c r="G565" s="108">
        <f t="shared" si="188"/>
        <v>0</v>
      </c>
      <c r="H565" s="113">
        <f t="shared" si="183"/>
        <v>0</v>
      </c>
      <c r="I565" s="107">
        <f t="shared" si="184"/>
        <v>0</v>
      </c>
      <c r="J565" s="110">
        <f t="shared" si="185"/>
        <v>541</v>
      </c>
      <c r="K565" s="111">
        <f t="shared" si="175"/>
        <v>1</v>
      </c>
      <c r="L565" s="116">
        <f t="shared" si="176"/>
        <v>12</v>
      </c>
      <c r="M565" s="108">
        <f t="shared" si="177"/>
        <v>0</v>
      </c>
      <c r="N565" s="113">
        <f t="shared" si="178"/>
        <v>0</v>
      </c>
      <c r="O565" s="113">
        <f t="shared" si="186"/>
        <v>0</v>
      </c>
      <c r="P565" s="108">
        <f t="shared" si="190"/>
        <v>0</v>
      </c>
      <c r="Q565" s="113">
        <f t="shared" si="190"/>
        <v>0</v>
      </c>
      <c r="R565" s="107">
        <f t="shared" si="189"/>
        <v>0</v>
      </c>
      <c r="S565" s="118" t="str">
        <f t="shared" si="187"/>
        <v/>
      </c>
      <c r="T565" s="252"/>
      <c r="U565" s="252"/>
      <c r="V565" s="252"/>
      <c r="W565" s="252"/>
      <c r="X565" s="252"/>
      <c r="Y565" s="252"/>
      <c r="Z565" s="252"/>
      <c r="AA565" s="252"/>
      <c r="AB565" s="252"/>
      <c r="AC565" s="252"/>
      <c r="AD565" s="252"/>
      <c r="AE565" s="252"/>
      <c r="AF565" s="252"/>
    </row>
    <row r="566" spans="1:32" s="119" customFormat="1" ht="13.5" customHeight="1" x14ac:dyDescent="0.3">
      <c r="A566" s="102">
        <f t="shared" si="180"/>
        <v>0</v>
      </c>
      <c r="B566" s="103">
        <f t="shared" si="181"/>
        <v>197780</v>
      </c>
      <c r="C566" s="104">
        <f t="shared" si="182"/>
        <v>541.50277777777774</v>
      </c>
      <c r="D566" s="105">
        <f t="shared" si="172"/>
        <v>541.492128678987</v>
      </c>
      <c r="E566" s="106">
        <f t="shared" si="173"/>
        <v>0</v>
      </c>
      <c r="F566" s="107">
        <f t="shared" si="174"/>
        <v>0</v>
      </c>
      <c r="G566" s="108">
        <f t="shared" si="188"/>
        <v>0</v>
      </c>
      <c r="H566" s="113">
        <f t="shared" si="183"/>
        <v>0</v>
      </c>
      <c r="I566" s="107">
        <f t="shared" si="184"/>
        <v>0</v>
      </c>
      <c r="J566" s="110">
        <f t="shared" si="185"/>
        <v>542</v>
      </c>
      <c r="K566" s="111">
        <f t="shared" si="175"/>
        <v>1</v>
      </c>
      <c r="L566" s="116">
        <f t="shared" si="176"/>
        <v>12</v>
      </c>
      <c r="M566" s="108">
        <f t="shared" si="177"/>
        <v>0</v>
      </c>
      <c r="N566" s="113">
        <f t="shared" si="178"/>
        <v>0</v>
      </c>
      <c r="O566" s="113">
        <f t="shared" si="186"/>
        <v>0</v>
      </c>
      <c r="P566" s="108">
        <f t="shared" si="190"/>
        <v>0</v>
      </c>
      <c r="Q566" s="113">
        <f t="shared" si="190"/>
        <v>0</v>
      </c>
      <c r="R566" s="107">
        <f t="shared" si="189"/>
        <v>0</v>
      </c>
      <c r="S566" s="118" t="str">
        <f t="shared" si="187"/>
        <v/>
      </c>
      <c r="T566" s="252"/>
      <c r="U566" s="252"/>
      <c r="V566" s="252"/>
      <c r="W566" s="252"/>
      <c r="X566" s="252"/>
      <c r="Y566" s="252"/>
      <c r="Z566" s="252"/>
      <c r="AA566" s="252"/>
      <c r="AB566" s="252"/>
      <c r="AC566" s="252"/>
      <c r="AD566" s="252"/>
      <c r="AE566" s="252"/>
      <c r="AF566" s="252"/>
    </row>
    <row r="567" spans="1:32" s="119" customFormat="1" ht="13.5" customHeight="1" x14ac:dyDescent="0.3">
      <c r="A567" s="102">
        <f t="shared" si="180"/>
        <v>0</v>
      </c>
      <c r="B567" s="103">
        <f t="shared" si="181"/>
        <v>198145</v>
      </c>
      <c r="C567" s="104">
        <f t="shared" si="182"/>
        <v>542.50277777777774</v>
      </c>
      <c r="D567" s="105">
        <f t="shared" si="172"/>
        <v>542.49144421629023</v>
      </c>
      <c r="E567" s="106">
        <f t="shared" si="173"/>
        <v>0</v>
      </c>
      <c r="F567" s="107">
        <f t="shared" si="174"/>
        <v>0</v>
      </c>
      <c r="G567" s="108">
        <f t="shared" si="188"/>
        <v>0</v>
      </c>
      <c r="H567" s="113">
        <f t="shared" si="183"/>
        <v>0</v>
      </c>
      <c r="I567" s="107">
        <f t="shared" si="184"/>
        <v>0</v>
      </c>
      <c r="J567" s="110">
        <f t="shared" si="185"/>
        <v>543</v>
      </c>
      <c r="K567" s="111">
        <f t="shared" si="175"/>
        <v>1</v>
      </c>
      <c r="L567" s="116">
        <f t="shared" si="176"/>
        <v>12</v>
      </c>
      <c r="M567" s="108">
        <f t="shared" si="177"/>
        <v>0</v>
      </c>
      <c r="N567" s="113">
        <f t="shared" si="178"/>
        <v>0</v>
      </c>
      <c r="O567" s="113">
        <f t="shared" si="186"/>
        <v>0</v>
      </c>
      <c r="P567" s="108">
        <f t="shared" si="190"/>
        <v>0</v>
      </c>
      <c r="Q567" s="113">
        <f t="shared" si="190"/>
        <v>0</v>
      </c>
      <c r="R567" s="107">
        <f t="shared" si="189"/>
        <v>0</v>
      </c>
      <c r="S567" s="118" t="str">
        <f t="shared" si="187"/>
        <v/>
      </c>
      <c r="T567" s="252"/>
      <c r="U567" s="252"/>
      <c r="V567" s="252"/>
      <c r="W567" s="252"/>
      <c r="X567" s="252"/>
      <c r="Y567" s="252"/>
      <c r="Z567" s="252"/>
      <c r="AA567" s="252"/>
      <c r="AB567" s="252"/>
      <c r="AC567" s="252"/>
      <c r="AD567" s="252"/>
      <c r="AE567" s="252"/>
      <c r="AF567" s="252"/>
    </row>
    <row r="568" spans="1:32" s="119" customFormat="1" ht="13.5" customHeight="1" x14ac:dyDescent="0.3">
      <c r="A568" s="102">
        <f t="shared" si="180"/>
        <v>0</v>
      </c>
      <c r="B568" s="103">
        <f t="shared" si="181"/>
        <v>198510</v>
      </c>
      <c r="C568" s="104">
        <f t="shared" si="182"/>
        <v>543.50277777777774</v>
      </c>
      <c r="D568" s="105">
        <f t="shared" si="172"/>
        <v>543.49075975359347</v>
      </c>
      <c r="E568" s="106">
        <f t="shared" si="173"/>
        <v>0</v>
      </c>
      <c r="F568" s="107">
        <f t="shared" si="174"/>
        <v>0</v>
      </c>
      <c r="G568" s="108">
        <f t="shared" si="188"/>
        <v>0</v>
      </c>
      <c r="H568" s="113">
        <f t="shared" si="183"/>
        <v>0</v>
      </c>
      <c r="I568" s="107">
        <f t="shared" si="184"/>
        <v>0</v>
      </c>
      <c r="J568" s="110">
        <f t="shared" si="185"/>
        <v>544</v>
      </c>
      <c r="K568" s="111">
        <f t="shared" si="175"/>
        <v>1</v>
      </c>
      <c r="L568" s="116">
        <f t="shared" si="176"/>
        <v>12</v>
      </c>
      <c r="M568" s="108">
        <f t="shared" si="177"/>
        <v>0</v>
      </c>
      <c r="N568" s="113">
        <f t="shared" si="178"/>
        <v>0</v>
      </c>
      <c r="O568" s="113">
        <f t="shared" si="186"/>
        <v>0</v>
      </c>
      <c r="P568" s="108">
        <f t="shared" si="190"/>
        <v>0</v>
      </c>
      <c r="Q568" s="113">
        <f t="shared" si="190"/>
        <v>0</v>
      </c>
      <c r="R568" s="107">
        <f t="shared" si="189"/>
        <v>0</v>
      </c>
      <c r="S568" s="118" t="str">
        <f t="shared" si="187"/>
        <v/>
      </c>
      <c r="T568" s="252"/>
      <c r="U568" s="252"/>
      <c r="V568" s="252"/>
      <c r="W568" s="252"/>
      <c r="X568" s="252"/>
      <c r="Y568" s="252"/>
      <c r="Z568" s="252"/>
      <c r="AA568" s="252"/>
      <c r="AB568" s="252"/>
      <c r="AC568" s="252"/>
      <c r="AD568" s="252"/>
      <c r="AE568" s="252"/>
      <c r="AF568" s="252"/>
    </row>
    <row r="569" spans="1:32" s="119" customFormat="1" ht="13.5" customHeight="1" x14ac:dyDescent="0.3">
      <c r="A569" s="102">
        <f t="shared" si="180"/>
        <v>0</v>
      </c>
      <c r="B569" s="103">
        <f t="shared" si="181"/>
        <v>198876</v>
      </c>
      <c r="C569" s="104">
        <f t="shared" si="182"/>
        <v>544.50277777777774</v>
      </c>
      <c r="D569" s="105">
        <f t="shared" si="172"/>
        <v>544.49281314168377</v>
      </c>
      <c r="E569" s="106">
        <f t="shared" si="173"/>
        <v>0</v>
      </c>
      <c r="F569" s="107">
        <f t="shared" si="174"/>
        <v>0</v>
      </c>
      <c r="G569" s="108">
        <f t="shared" si="188"/>
        <v>0</v>
      </c>
      <c r="H569" s="113">
        <f t="shared" si="183"/>
        <v>0</v>
      </c>
      <c r="I569" s="107">
        <f t="shared" si="184"/>
        <v>0</v>
      </c>
      <c r="J569" s="110">
        <f t="shared" si="185"/>
        <v>545</v>
      </c>
      <c r="K569" s="111">
        <f t="shared" si="175"/>
        <v>1</v>
      </c>
      <c r="L569" s="116">
        <f t="shared" si="176"/>
        <v>12</v>
      </c>
      <c r="M569" s="108">
        <f t="shared" si="177"/>
        <v>0</v>
      </c>
      <c r="N569" s="113">
        <f t="shared" si="178"/>
        <v>0</v>
      </c>
      <c r="O569" s="113">
        <f t="shared" si="186"/>
        <v>0</v>
      </c>
      <c r="P569" s="108">
        <f t="shared" si="190"/>
        <v>0</v>
      </c>
      <c r="Q569" s="113">
        <f t="shared" si="190"/>
        <v>0</v>
      </c>
      <c r="R569" s="107">
        <f t="shared" si="189"/>
        <v>0</v>
      </c>
      <c r="S569" s="118" t="str">
        <f t="shared" si="187"/>
        <v/>
      </c>
      <c r="T569" s="252"/>
      <c r="U569" s="252"/>
      <c r="V569" s="252"/>
      <c r="W569" s="252"/>
      <c r="X569" s="252"/>
      <c r="Y569" s="252"/>
      <c r="Z569" s="252"/>
      <c r="AA569" s="252"/>
      <c r="AB569" s="252"/>
      <c r="AC569" s="252"/>
      <c r="AD569" s="252"/>
      <c r="AE569" s="252"/>
      <c r="AF569" s="252"/>
    </row>
    <row r="570" spans="1:32" s="119" customFormat="1" ht="13.5" customHeight="1" x14ac:dyDescent="0.3">
      <c r="A570" s="102">
        <f t="shared" si="180"/>
        <v>0</v>
      </c>
      <c r="B570" s="103">
        <f t="shared" si="181"/>
        <v>199241</v>
      </c>
      <c r="C570" s="104">
        <f t="shared" si="182"/>
        <v>545.50277777777774</v>
      </c>
      <c r="D570" s="105">
        <f t="shared" si="172"/>
        <v>545.492128678987</v>
      </c>
      <c r="E570" s="106">
        <f t="shared" si="173"/>
        <v>0</v>
      </c>
      <c r="F570" s="107">
        <f t="shared" si="174"/>
        <v>0</v>
      </c>
      <c r="G570" s="108">
        <f t="shared" si="188"/>
        <v>0</v>
      </c>
      <c r="H570" s="113">
        <f t="shared" si="183"/>
        <v>0</v>
      </c>
      <c r="I570" s="107">
        <f t="shared" si="184"/>
        <v>0</v>
      </c>
      <c r="J570" s="110">
        <f t="shared" si="185"/>
        <v>546</v>
      </c>
      <c r="K570" s="111">
        <f t="shared" si="175"/>
        <v>1</v>
      </c>
      <c r="L570" s="116">
        <f t="shared" si="176"/>
        <v>12</v>
      </c>
      <c r="M570" s="108">
        <f t="shared" si="177"/>
        <v>0</v>
      </c>
      <c r="N570" s="113">
        <f t="shared" si="178"/>
        <v>0</v>
      </c>
      <c r="O570" s="113">
        <f t="shared" si="186"/>
        <v>0</v>
      </c>
      <c r="P570" s="108">
        <f t="shared" ref="P570:Q585" si="191">M570+P569</f>
        <v>0</v>
      </c>
      <c r="Q570" s="113">
        <f t="shared" si="191"/>
        <v>0</v>
      </c>
      <c r="R570" s="107">
        <f t="shared" si="189"/>
        <v>0</v>
      </c>
      <c r="S570" s="118" t="str">
        <f t="shared" si="187"/>
        <v/>
      </c>
      <c r="T570" s="252"/>
      <c r="U570" s="252"/>
      <c r="V570" s="252"/>
      <c r="W570" s="252"/>
      <c r="X570" s="252"/>
      <c r="Y570" s="252"/>
      <c r="Z570" s="252"/>
      <c r="AA570" s="252"/>
      <c r="AB570" s="252"/>
      <c r="AC570" s="252"/>
      <c r="AD570" s="252"/>
      <c r="AE570" s="252"/>
      <c r="AF570" s="252"/>
    </row>
    <row r="571" spans="1:32" s="119" customFormat="1" ht="13.5" customHeight="1" x14ac:dyDescent="0.3">
      <c r="A571" s="102">
        <f t="shared" si="180"/>
        <v>0</v>
      </c>
      <c r="B571" s="103">
        <f t="shared" si="181"/>
        <v>199606</v>
      </c>
      <c r="C571" s="104">
        <f t="shared" si="182"/>
        <v>546.50277777777774</v>
      </c>
      <c r="D571" s="105">
        <f t="shared" si="172"/>
        <v>546.49144421629023</v>
      </c>
      <c r="E571" s="106">
        <f t="shared" si="173"/>
        <v>0</v>
      </c>
      <c r="F571" s="107">
        <f t="shared" si="174"/>
        <v>0</v>
      </c>
      <c r="G571" s="108">
        <f t="shared" si="188"/>
        <v>0</v>
      </c>
      <c r="H571" s="113">
        <f t="shared" si="183"/>
        <v>0</v>
      </c>
      <c r="I571" s="107">
        <f t="shared" si="184"/>
        <v>0</v>
      </c>
      <c r="J571" s="110">
        <f t="shared" si="185"/>
        <v>547</v>
      </c>
      <c r="K571" s="111">
        <f t="shared" si="175"/>
        <v>1</v>
      </c>
      <c r="L571" s="116">
        <f t="shared" si="176"/>
        <v>12</v>
      </c>
      <c r="M571" s="108">
        <f t="shared" si="177"/>
        <v>0</v>
      </c>
      <c r="N571" s="113">
        <f t="shared" si="178"/>
        <v>0</v>
      </c>
      <c r="O571" s="113">
        <f t="shared" si="186"/>
        <v>0</v>
      </c>
      <c r="P571" s="108">
        <f t="shared" si="191"/>
        <v>0</v>
      </c>
      <c r="Q571" s="113">
        <f t="shared" si="191"/>
        <v>0</v>
      </c>
      <c r="R571" s="107">
        <f t="shared" si="189"/>
        <v>0</v>
      </c>
      <c r="S571" s="118" t="str">
        <f t="shared" si="187"/>
        <v/>
      </c>
      <c r="T571" s="252"/>
      <c r="U571" s="252"/>
      <c r="V571" s="252"/>
      <c r="W571" s="252"/>
      <c r="X571" s="252"/>
      <c r="Y571" s="252"/>
      <c r="Z571" s="252"/>
      <c r="AA571" s="252"/>
      <c r="AB571" s="252"/>
      <c r="AC571" s="252"/>
      <c r="AD571" s="252"/>
      <c r="AE571" s="252"/>
      <c r="AF571" s="252"/>
    </row>
    <row r="572" spans="1:32" s="119" customFormat="1" ht="13.5" customHeight="1" x14ac:dyDescent="0.3">
      <c r="A572" s="102">
        <f t="shared" si="180"/>
        <v>0</v>
      </c>
      <c r="B572" s="103">
        <f t="shared" si="181"/>
        <v>199971</v>
      </c>
      <c r="C572" s="104">
        <f t="shared" si="182"/>
        <v>547.50277777777774</v>
      </c>
      <c r="D572" s="105">
        <f t="shared" si="172"/>
        <v>547.49075975359347</v>
      </c>
      <c r="E572" s="106">
        <f t="shared" si="173"/>
        <v>0</v>
      </c>
      <c r="F572" s="107">
        <f t="shared" si="174"/>
        <v>0</v>
      </c>
      <c r="G572" s="108">
        <f t="shared" si="188"/>
        <v>0</v>
      </c>
      <c r="H572" s="113">
        <f t="shared" si="183"/>
        <v>0</v>
      </c>
      <c r="I572" s="107">
        <f t="shared" si="184"/>
        <v>0</v>
      </c>
      <c r="J572" s="110">
        <f t="shared" si="185"/>
        <v>548</v>
      </c>
      <c r="K572" s="111">
        <f t="shared" si="175"/>
        <v>1</v>
      </c>
      <c r="L572" s="116">
        <f t="shared" si="176"/>
        <v>12</v>
      </c>
      <c r="M572" s="108">
        <f t="shared" si="177"/>
        <v>0</v>
      </c>
      <c r="N572" s="113">
        <f t="shared" si="178"/>
        <v>0</v>
      </c>
      <c r="O572" s="113">
        <f t="shared" si="186"/>
        <v>0</v>
      </c>
      <c r="P572" s="108">
        <f t="shared" si="191"/>
        <v>0</v>
      </c>
      <c r="Q572" s="113">
        <f t="shared" si="191"/>
        <v>0</v>
      </c>
      <c r="R572" s="107">
        <f t="shared" si="189"/>
        <v>0</v>
      </c>
      <c r="S572" s="118" t="str">
        <f t="shared" si="187"/>
        <v/>
      </c>
      <c r="T572" s="252"/>
      <c r="U572" s="252"/>
      <c r="V572" s="252"/>
      <c r="W572" s="252"/>
      <c r="X572" s="252"/>
      <c r="Y572" s="252"/>
      <c r="Z572" s="252"/>
      <c r="AA572" s="252"/>
      <c r="AB572" s="252"/>
      <c r="AC572" s="252"/>
      <c r="AD572" s="252"/>
      <c r="AE572" s="252"/>
      <c r="AF572" s="252"/>
    </row>
    <row r="573" spans="1:32" s="119" customFormat="1" ht="13.5" customHeight="1" x14ac:dyDescent="0.3">
      <c r="A573" s="102">
        <f t="shared" si="180"/>
        <v>0</v>
      </c>
      <c r="B573" s="103">
        <f t="shared" si="181"/>
        <v>200337</v>
      </c>
      <c r="C573" s="104">
        <f t="shared" si="182"/>
        <v>548.50277777777774</v>
      </c>
      <c r="D573" s="105">
        <f t="shared" si="172"/>
        <v>548.49281314168377</v>
      </c>
      <c r="E573" s="106">
        <f t="shared" si="173"/>
        <v>0</v>
      </c>
      <c r="F573" s="107">
        <f t="shared" si="174"/>
        <v>0</v>
      </c>
      <c r="G573" s="108">
        <f t="shared" si="188"/>
        <v>0</v>
      </c>
      <c r="H573" s="113">
        <f t="shared" si="183"/>
        <v>0</v>
      </c>
      <c r="I573" s="107">
        <f t="shared" si="184"/>
        <v>0</v>
      </c>
      <c r="J573" s="110">
        <f t="shared" si="185"/>
        <v>549</v>
      </c>
      <c r="K573" s="111">
        <f t="shared" si="175"/>
        <v>1</v>
      </c>
      <c r="L573" s="116">
        <f t="shared" si="176"/>
        <v>12</v>
      </c>
      <c r="M573" s="108">
        <f t="shared" si="177"/>
        <v>0</v>
      </c>
      <c r="N573" s="113">
        <f t="shared" si="178"/>
        <v>0</v>
      </c>
      <c r="O573" s="113">
        <f t="shared" si="186"/>
        <v>0</v>
      </c>
      <c r="P573" s="108">
        <f t="shared" si="191"/>
        <v>0</v>
      </c>
      <c r="Q573" s="113">
        <f t="shared" si="191"/>
        <v>0</v>
      </c>
      <c r="R573" s="107">
        <f t="shared" si="189"/>
        <v>0</v>
      </c>
      <c r="S573" s="118" t="str">
        <f t="shared" si="187"/>
        <v/>
      </c>
      <c r="T573" s="252"/>
      <c r="U573" s="252"/>
      <c r="V573" s="252"/>
      <c r="W573" s="252"/>
      <c r="X573" s="252"/>
      <c r="Y573" s="252"/>
      <c r="Z573" s="252"/>
      <c r="AA573" s="252"/>
      <c r="AB573" s="252"/>
      <c r="AC573" s="252"/>
      <c r="AD573" s="252"/>
      <c r="AE573" s="252"/>
      <c r="AF573" s="252"/>
    </row>
    <row r="574" spans="1:32" s="119" customFormat="1" ht="13.5" customHeight="1" x14ac:dyDescent="0.3">
      <c r="A574" s="102">
        <f t="shared" si="180"/>
        <v>0</v>
      </c>
      <c r="B574" s="103">
        <f t="shared" si="181"/>
        <v>200702</v>
      </c>
      <c r="C574" s="104">
        <f t="shared" si="182"/>
        <v>549.50277777777774</v>
      </c>
      <c r="D574" s="105">
        <f t="shared" si="172"/>
        <v>549.492128678987</v>
      </c>
      <c r="E574" s="106">
        <f t="shared" si="173"/>
        <v>0</v>
      </c>
      <c r="F574" s="107">
        <f t="shared" si="174"/>
        <v>0</v>
      </c>
      <c r="G574" s="108">
        <f t="shared" si="188"/>
        <v>0</v>
      </c>
      <c r="H574" s="113">
        <f t="shared" si="183"/>
        <v>0</v>
      </c>
      <c r="I574" s="107">
        <f t="shared" si="184"/>
        <v>0</v>
      </c>
      <c r="J574" s="110">
        <f t="shared" si="185"/>
        <v>550</v>
      </c>
      <c r="K574" s="111">
        <f t="shared" si="175"/>
        <v>1</v>
      </c>
      <c r="L574" s="116">
        <f t="shared" si="176"/>
        <v>12</v>
      </c>
      <c r="M574" s="108">
        <f t="shared" si="177"/>
        <v>0</v>
      </c>
      <c r="N574" s="113">
        <f t="shared" si="178"/>
        <v>0</v>
      </c>
      <c r="O574" s="113">
        <f t="shared" si="186"/>
        <v>0</v>
      </c>
      <c r="P574" s="108">
        <f t="shared" si="191"/>
        <v>0</v>
      </c>
      <c r="Q574" s="113">
        <f t="shared" si="191"/>
        <v>0</v>
      </c>
      <c r="R574" s="107">
        <f t="shared" si="189"/>
        <v>0</v>
      </c>
      <c r="S574" s="118" t="str">
        <f t="shared" si="187"/>
        <v/>
      </c>
      <c r="T574" s="252"/>
      <c r="U574" s="252"/>
      <c r="V574" s="252"/>
      <c r="W574" s="252"/>
      <c r="X574" s="252"/>
      <c r="Y574" s="252"/>
      <c r="Z574" s="252"/>
      <c r="AA574" s="252"/>
      <c r="AB574" s="252"/>
      <c r="AC574" s="252"/>
      <c r="AD574" s="252"/>
      <c r="AE574" s="252"/>
      <c r="AF574" s="252"/>
    </row>
    <row r="575" spans="1:32" s="119" customFormat="1" ht="13.5" customHeight="1" x14ac:dyDescent="0.3">
      <c r="A575" s="102">
        <f t="shared" si="180"/>
        <v>0</v>
      </c>
      <c r="B575" s="103">
        <f t="shared" si="181"/>
        <v>201067</v>
      </c>
      <c r="C575" s="104">
        <f t="shared" si="182"/>
        <v>550.50277777777774</v>
      </c>
      <c r="D575" s="105">
        <f t="shared" si="172"/>
        <v>550.49144421629023</v>
      </c>
      <c r="E575" s="106">
        <f t="shared" si="173"/>
        <v>0</v>
      </c>
      <c r="F575" s="107">
        <f t="shared" si="174"/>
        <v>0</v>
      </c>
      <c r="G575" s="108">
        <f t="shared" si="188"/>
        <v>0</v>
      </c>
      <c r="H575" s="113">
        <f t="shared" si="183"/>
        <v>0</v>
      </c>
      <c r="I575" s="107">
        <f t="shared" si="184"/>
        <v>0</v>
      </c>
      <c r="J575" s="110">
        <f t="shared" si="185"/>
        <v>551</v>
      </c>
      <c r="K575" s="111">
        <f t="shared" si="175"/>
        <v>1</v>
      </c>
      <c r="L575" s="116">
        <f t="shared" si="176"/>
        <v>12</v>
      </c>
      <c r="M575" s="108">
        <f t="shared" si="177"/>
        <v>0</v>
      </c>
      <c r="N575" s="113">
        <f t="shared" si="178"/>
        <v>0</v>
      </c>
      <c r="O575" s="113">
        <f t="shared" si="186"/>
        <v>0</v>
      </c>
      <c r="P575" s="108">
        <f t="shared" si="191"/>
        <v>0</v>
      </c>
      <c r="Q575" s="113">
        <f t="shared" si="191"/>
        <v>0</v>
      </c>
      <c r="R575" s="107">
        <f t="shared" si="189"/>
        <v>0</v>
      </c>
      <c r="S575" s="118" t="str">
        <f t="shared" si="187"/>
        <v/>
      </c>
      <c r="T575" s="252"/>
      <c r="U575" s="252"/>
      <c r="V575" s="252"/>
      <c r="W575" s="252"/>
      <c r="X575" s="252"/>
      <c r="Y575" s="252"/>
      <c r="Z575" s="252"/>
      <c r="AA575" s="252"/>
      <c r="AB575" s="252"/>
      <c r="AC575" s="252"/>
      <c r="AD575" s="252"/>
      <c r="AE575" s="252"/>
      <c r="AF575" s="252"/>
    </row>
    <row r="576" spans="1:32" s="119" customFormat="1" ht="13.5" customHeight="1" x14ac:dyDescent="0.3">
      <c r="A576" s="102">
        <f t="shared" si="180"/>
        <v>0</v>
      </c>
      <c r="B576" s="103">
        <f t="shared" si="181"/>
        <v>201432</v>
      </c>
      <c r="C576" s="104">
        <f t="shared" si="182"/>
        <v>551.50277777777774</v>
      </c>
      <c r="D576" s="105">
        <f t="shared" si="172"/>
        <v>551.49075975359347</v>
      </c>
      <c r="E576" s="106">
        <f t="shared" si="173"/>
        <v>0</v>
      </c>
      <c r="F576" s="107">
        <f t="shared" si="174"/>
        <v>0</v>
      </c>
      <c r="G576" s="108">
        <f t="shared" si="188"/>
        <v>0</v>
      </c>
      <c r="H576" s="113">
        <f t="shared" si="183"/>
        <v>0</v>
      </c>
      <c r="I576" s="107">
        <f t="shared" si="184"/>
        <v>0</v>
      </c>
      <c r="J576" s="110">
        <f t="shared" si="185"/>
        <v>552</v>
      </c>
      <c r="K576" s="111">
        <f t="shared" si="175"/>
        <v>1</v>
      </c>
      <c r="L576" s="116">
        <f t="shared" si="176"/>
        <v>12</v>
      </c>
      <c r="M576" s="108">
        <f t="shared" si="177"/>
        <v>0</v>
      </c>
      <c r="N576" s="113">
        <f t="shared" si="178"/>
        <v>0</v>
      </c>
      <c r="O576" s="113">
        <f t="shared" si="186"/>
        <v>0</v>
      </c>
      <c r="P576" s="108">
        <f t="shared" si="191"/>
        <v>0</v>
      </c>
      <c r="Q576" s="113">
        <f t="shared" si="191"/>
        <v>0</v>
      </c>
      <c r="R576" s="107">
        <f t="shared" si="189"/>
        <v>0</v>
      </c>
      <c r="S576" s="118" t="str">
        <f t="shared" si="187"/>
        <v/>
      </c>
      <c r="T576" s="252"/>
      <c r="U576" s="252"/>
      <c r="V576" s="252"/>
      <c r="W576" s="252"/>
      <c r="X576" s="252"/>
      <c r="Y576" s="252"/>
      <c r="Z576" s="252"/>
      <c r="AA576" s="252"/>
      <c r="AB576" s="252"/>
      <c r="AC576" s="252"/>
      <c r="AD576" s="252"/>
      <c r="AE576" s="252"/>
      <c r="AF576" s="252"/>
    </row>
    <row r="577" spans="1:32" s="119" customFormat="1" ht="13.5" customHeight="1" x14ac:dyDescent="0.3">
      <c r="A577" s="102">
        <f t="shared" si="180"/>
        <v>0</v>
      </c>
      <c r="B577" s="103">
        <f t="shared" si="181"/>
        <v>201798</v>
      </c>
      <c r="C577" s="104">
        <f t="shared" si="182"/>
        <v>552.50277777777774</v>
      </c>
      <c r="D577" s="105">
        <f t="shared" si="172"/>
        <v>552.49281314168377</v>
      </c>
      <c r="E577" s="106">
        <f t="shared" si="173"/>
        <v>0</v>
      </c>
      <c r="F577" s="107">
        <f t="shared" si="174"/>
        <v>0</v>
      </c>
      <c r="G577" s="108">
        <f t="shared" si="188"/>
        <v>0</v>
      </c>
      <c r="H577" s="113">
        <f t="shared" si="183"/>
        <v>0</v>
      </c>
      <c r="I577" s="107">
        <f t="shared" si="184"/>
        <v>0</v>
      </c>
      <c r="J577" s="110">
        <f t="shared" si="185"/>
        <v>553</v>
      </c>
      <c r="K577" s="111">
        <f t="shared" si="175"/>
        <v>1</v>
      </c>
      <c r="L577" s="116">
        <f t="shared" si="176"/>
        <v>12</v>
      </c>
      <c r="M577" s="108">
        <f t="shared" si="177"/>
        <v>0</v>
      </c>
      <c r="N577" s="113">
        <f t="shared" si="178"/>
        <v>0</v>
      </c>
      <c r="O577" s="113">
        <f t="shared" si="186"/>
        <v>0</v>
      </c>
      <c r="P577" s="108">
        <f t="shared" si="191"/>
        <v>0</v>
      </c>
      <c r="Q577" s="113">
        <f t="shared" si="191"/>
        <v>0</v>
      </c>
      <c r="R577" s="107">
        <f t="shared" si="189"/>
        <v>0</v>
      </c>
      <c r="S577" s="118" t="str">
        <f t="shared" si="187"/>
        <v/>
      </c>
      <c r="T577" s="252"/>
      <c r="U577" s="252"/>
      <c r="V577" s="252"/>
      <c r="W577" s="252"/>
      <c r="X577" s="252"/>
      <c r="Y577" s="252"/>
      <c r="Z577" s="252"/>
      <c r="AA577" s="252"/>
      <c r="AB577" s="252"/>
      <c r="AC577" s="252"/>
      <c r="AD577" s="252"/>
      <c r="AE577" s="252"/>
      <c r="AF577" s="252"/>
    </row>
    <row r="578" spans="1:32" s="119" customFormat="1" ht="13.5" customHeight="1" x14ac:dyDescent="0.3">
      <c r="A578" s="102">
        <f t="shared" si="180"/>
        <v>0</v>
      </c>
      <c r="B578" s="103">
        <f t="shared" si="181"/>
        <v>202163</v>
      </c>
      <c r="C578" s="104">
        <f t="shared" si="182"/>
        <v>553.50277777777774</v>
      </c>
      <c r="D578" s="105">
        <f t="shared" si="172"/>
        <v>553.492128678987</v>
      </c>
      <c r="E578" s="106">
        <f t="shared" si="173"/>
        <v>0</v>
      </c>
      <c r="F578" s="107">
        <f t="shared" si="174"/>
        <v>0</v>
      </c>
      <c r="G578" s="108">
        <f t="shared" si="188"/>
        <v>0</v>
      </c>
      <c r="H578" s="113">
        <f t="shared" si="183"/>
        <v>0</v>
      </c>
      <c r="I578" s="107">
        <f t="shared" si="184"/>
        <v>0</v>
      </c>
      <c r="J578" s="110">
        <f t="shared" si="185"/>
        <v>554</v>
      </c>
      <c r="K578" s="111">
        <f t="shared" si="175"/>
        <v>1</v>
      </c>
      <c r="L578" s="116">
        <f t="shared" si="176"/>
        <v>12</v>
      </c>
      <c r="M578" s="108">
        <f t="shared" si="177"/>
        <v>0</v>
      </c>
      <c r="N578" s="113">
        <f t="shared" si="178"/>
        <v>0</v>
      </c>
      <c r="O578" s="113">
        <f t="shared" si="186"/>
        <v>0</v>
      </c>
      <c r="P578" s="108">
        <f t="shared" si="191"/>
        <v>0</v>
      </c>
      <c r="Q578" s="113">
        <f t="shared" si="191"/>
        <v>0</v>
      </c>
      <c r="R578" s="107">
        <f t="shared" si="189"/>
        <v>0</v>
      </c>
      <c r="S578" s="118" t="str">
        <f t="shared" si="187"/>
        <v/>
      </c>
      <c r="T578" s="252"/>
      <c r="U578" s="252"/>
      <c r="V578" s="252"/>
      <c r="W578" s="252"/>
      <c r="X578" s="252"/>
      <c r="Y578" s="252"/>
      <c r="Z578" s="252"/>
      <c r="AA578" s="252"/>
      <c r="AB578" s="252"/>
      <c r="AC578" s="252"/>
      <c r="AD578" s="252"/>
      <c r="AE578" s="252"/>
      <c r="AF578" s="252"/>
    </row>
    <row r="579" spans="1:32" s="119" customFormat="1" ht="13.5" customHeight="1" x14ac:dyDescent="0.3">
      <c r="A579" s="102">
        <f t="shared" si="180"/>
        <v>0</v>
      </c>
      <c r="B579" s="103">
        <f t="shared" si="181"/>
        <v>202528</v>
      </c>
      <c r="C579" s="104">
        <f t="shared" si="182"/>
        <v>554.50277777777774</v>
      </c>
      <c r="D579" s="105">
        <f t="shared" si="172"/>
        <v>554.49144421629023</v>
      </c>
      <c r="E579" s="106">
        <f t="shared" si="173"/>
        <v>0</v>
      </c>
      <c r="F579" s="107">
        <f t="shared" si="174"/>
        <v>0</v>
      </c>
      <c r="G579" s="108">
        <f t="shared" si="188"/>
        <v>0</v>
      </c>
      <c r="H579" s="113">
        <f t="shared" si="183"/>
        <v>0</v>
      </c>
      <c r="I579" s="107">
        <f t="shared" si="184"/>
        <v>0</v>
      </c>
      <c r="J579" s="110">
        <f t="shared" si="185"/>
        <v>555</v>
      </c>
      <c r="K579" s="111">
        <f t="shared" si="175"/>
        <v>1</v>
      </c>
      <c r="L579" s="116">
        <f t="shared" si="176"/>
        <v>12</v>
      </c>
      <c r="M579" s="108">
        <f t="shared" si="177"/>
        <v>0</v>
      </c>
      <c r="N579" s="113">
        <f t="shared" si="178"/>
        <v>0</v>
      </c>
      <c r="O579" s="113">
        <f t="shared" si="186"/>
        <v>0</v>
      </c>
      <c r="P579" s="108">
        <f t="shared" si="191"/>
        <v>0</v>
      </c>
      <c r="Q579" s="113">
        <f t="shared" si="191"/>
        <v>0</v>
      </c>
      <c r="R579" s="107">
        <f t="shared" si="189"/>
        <v>0</v>
      </c>
      <c r="S579" s="118" t="str">
        <f t="shared" si="187"/>
        <v/>
      </c>
      <c r="T579" s="252"/>
      <c r="U579" s="252"/>
      <c r="V579" s="252"/>
      <c r="W579" s="252"/>
      <c r="X579" s="252"/>
      <c r="Y579" s="252"/>
      <c r="Z579" s="252"/>
      <c r="AA579" s="252"/>
      <c r="AB579" s="252"/>
      <c r="AC579" s="252"/>
      <c r="AD579" s="252"/>
      <c r="AE579" s="252"/>
      <c r="AF579" s="252"/>
    </row>
    <row r="580" spans="1:32" s="119" customFormat="1" ht="13.5" customHeight="1" x14ac:dyDescent="0.3">
      <c r="A580" s="102">
        <f t="shared" si="180"/>
        <v>0</v>
      </c>
      <c r="B580" s="103">
        <f t="shared" si="181"/>
        <v>202893</v>
      </c>
      <c r="C580" s="104">
        <f t="shared" si="182"/>
        <v>555.50277777777774</v>
      </c>
      <c r="D580" s="105">
        <f t="shared" si="172"/>
        <v>555.49075975359347</v>
      </c>
      <c r="E580" s="106">
        <f t="shared" si="173"/>
        <v>0</v>
      </c>
      <c r="F580" s="107">
        <f t="shared" si="174"/>
        <v>0</v>
      </c>
      <c r="G580" s="108">
        <f t="shared" si="188"/>
        <v>0</v>
      </c>
      <c r="H580" s="113">
        <f t="shared" si="183"/>
        <v>0</v>
      </c>
      <c r="I580" s="107">
        <f t="shared" si="184"/>
        <v>0</v>
      </c>
      <c r="J580" s="110">
        <f t="shared" si="185"/>
        <v>556</v>
      </c>
      <c r="K580" s="111">
        <f t="shared" si="175"/>
        <v>1</v>
      </c>
      <c r="L580" s="116">
        <f t="shared" si="176"/>
        <v>12</v>
      </c>
      <c r="M580" s="108">
        <f t="shared" si="177"/>
        <v>0</v>
      </c>
      <c r="N580" s="113">
        <f t="shared" si="178"/>
        <v>0</v>
      </c>
      <c r="O580" s="113">
        <f t="shared" si="186"/>
        <v>0</v>
      </c>
      <c r="P580" s="108">
        <f t="shared" si="191"/>
        <v>0</v>
      </c>
      <c r="Q580" s="113">
        <f t="shared" si="191"/>
        <v>0</v>
      </c>
      <c r="R580" s="107">
        <f t="shared" si="189"/>
        <v>0</v>
      </c>
      <c r="S580" s="118" t="str">
        <f t="shared" si="187"/>
        <v/>
      </c>
      <c r="T580" s="252"/>
      <c r="U580" s="252"/>
      <c r="V580" s="252"/>
      <c r="W580" s="252"/>
      <c r="X580" s="252"/>
      <c r="Y580" s="252"/>
      <c r="Z580" s="252"/>
      <c r="AA580" s="252"/>
      <c r="AB580" s="252"/>
      <c r="AC580" s="252"/>
      <c r="AD580" s="252"/>
      <c r="AE580" s="252"/>
      <c r="AF580" s="252"/>
    </row>
    <row r="581" spans="1:32" s="119" customFormat="1" ht="13.5" customHeight="1" x14ac:dyDescent="0.3">
      <c r="A581" s="102">
        <f t="shared" si="180"/>
        <v>0</v>
      </c>
      <c r="B581" s="103">
        <f t="shared" si="181"/>
        <v>203259</v>
      </c>
      <c r="C581" s="104">
        <f t="shared" si="182"/>
        <v>556.50277777777774</v>
      </c>
      <c r="D581" s="105">
        <f t="shared" si="172"/>
        <v>556.49281314168377</v>
      </c>
      <c r="E581" s="106">
        <f t="shared" si="173"/>
        <v>0</v>
      </c>
      <c r="F581" s="107">
        <f t="shared" si="174"/>
        <v>0</v>
      </c>
      <c r="G581" s="108">
        <f t="shared" si="188"/>
        <v>0</v>
      </c>
      <c r="H581" s="113">
        <f t="shared" si="183"/>
        <v>0</v>
      </c>
      <c r="I581" s="107">
        <f t="shared" si="184"/>
        <v>0</v>
      </c>
      <c r="J581" s="110">
        <f t="shared" si="185"/>
        <v>557</v>
      </c>
      <c r="K581" s="111">
        <f t="shared" si="175"/>
        <v>1</v>
      </c>
      <c r="L581" s="116">
        <f t="shared" si="176"/>
        <v>12</v>
      </c>
      <c r="M581" s="108">
        <f t="shared" si="177"/>
        <v>0</v>
      </c>
      <c r="N581" s="113">
        <f t="shared" si="178"/>
        <v>0</v>
      </c>
      <c r="O581" s="113">
        <f t="shared" si="186"/>
        <v>0</v>
      </c>
      <c r="P581" s="108">
        <f t="shared" si="191"/>
        <v>0</v>
      </c>
      <c r="Q581" s="113">
        <f t="shared" si="191"/>
        <v>0</v>
      </c>
      <c r="R581" s="107">
        <f t="shared" si="189"/>
        <v>0</v>
      </c>
      <c r="S581" s="118" t="str">
        <f t="shared" si="187"/>
        <v/>
      </c>
      <c r="T581" s="252"/>
      <c r="U581" s="252"/>
      <c r="V581" s="252"/>
      <c r="W581" s="252"/>
      <c r="X581" s="252"/>
      <c r="Y581" s="252"/>
      <c r="Z581" s="252"/>
      <c r="AA581" s="252"/>
      <c r="AB581" s="252"/>
      <c r="AC581" s="252"/>
      <c r="AD581" s="252"/>
      <c r="AE581" s="252"/>
      <c r="AF581" s="252"/>
    </row>
    <row r="582" spans="1:32" s="119" customFormat="1" ht="13.5" customHeight="1" x14ac:dyDescent="0.3">
      <c r="A582" s="102">
        <f t="shared" si="180"/>
        <v>0</v>
      </c>
      <c r="B582" s="103">
        <f t="shared" si="181"/>
        <v>203624</v>
      </c>
      <c r="C582" s="104">
        <f t="shared" si="182"/>
        <v>557.50277777777774</v>
      </c>
      <c r="D582" s="105">
        <f t="shared" si="172"/>
        <v>557.492128678987</v>
      </c>
      <c r="E582" s="106">
        <f t="shared" si="173"/>
        <v>0</v>
      </c>
      <c r="F582" s="107">
        <f t="shared" si="174"/>
        <v>0</v>
      </c>
      <c r="G582" s="108">
        <f t="shared" si="188"/>
        <v>0</v>
      </c>
      <c r="H582" s="113">
        <f t="shared" si="183"/>
        <v>0</v>
      </c>
      <c r="I582" s="107">
        <f t="shared" si="184"/>
        <v>0</v>
      </c>
      <c r="J582" s="110">
        <f t="shared" si="185"/>
        <v>558</v>
      </c>
      <c r="K582" s="111">
        <f t="shared" si="175"/>
        <v>1</v>
      </c>
      <c r="L582" s="116">
        <f t="shared" si="176"/>
        <v>12</v>
      </c>
      <c r="M582" s="108">
        <f t="shared" si="177"/>
        <v>0</v>
      </c>
      <c r="N582" s="113">
        <f t="shared" si="178"/>
        <v>0</v>
      </c>
      <c r="O582" s="113">
        <f t="shared" si="186"/>
        <v>0</v>
      </c>
      <c r="P582" s="108">
        <f t="shared" si="191"/>
        <v>0</v>
      </c>
      <c r="Q582" s="113">
        <f t="shared" si="191"/>
        <v>0</v>
      </c>
      <c r="R582" s="107">
        <f t="shared" si="189"/>
        <v>0</v>
      </c>
      <c r="S582" s="118" t="str">
        <f t="shared" si="187"/>
        <v/>
      </c>
      <c r="T582" s="252"/>
      <c r="U582" s="252"/>
      <c r="V582" s="252"/>
      <c r="W582" s="252"/>
      <c r="X582" s="252"/>
      <c r="Y582" s="252"/>
      <c r="Z582" s="252"/>
      <c r="AA582" s="252"/>
      <c r="AB582" s="252"/>
      <c r="AC582" s="252"/>
      <c r="AD582" s="252"/>
      <c r="AE582" s="252"/>
      <c r="AF582" s="252"/>
    </row>
    <row r="583" spans="1:32" s="119" customFormat="1" ht="13.5" customHeight="1" x14ac:dyDescent="0.3">
      <c r="A583" s="102">
        <f t="shared" si="180"/>
        <v>0</v>
      </c>
      <c r="B583" s="103">
        <f t="shared" si="181"/>
        <v>203989</v>
      </c>
      <c r="C583" s="104">
        <f t="shared" si="182"/>
        <v>558.50277777777774</v>
      </c>
      <c r="D583" s="105">
        <f t="shared" si="172"/>
        <v>558.49144421629023</v>
      </c>
      <c r="E583" s="106">
        <f t="shared" si="173"/>
        <v>0</v>
      </c>
      <c r="F583" s="107">
        <f t="shared" si="174"/>
        <v>0</v>
      </c>
      <c r="G583" s="108">
        <f t="shared" si="188"/>
        <v>0</v>
      </c>
      <c r="H583" s="113">
        <f t="shared" si="183"/>
        <v>0</v>
      </c>
      <c r="I583" s="107">
        <f t="shared" si="184"/>
        <v>0</v>
      </c>
      <c r="J583" s="110">
        <f t="shared" si="185"/>
        <v>559</v>
      </c>
      <c r="K583" s="111">
        <f t="shared" si="175"/>
        <v>1</v>
      </c>
      <c r="L583" s="116">
        <f t="shared" si="176"/>
        <v>12</v>
      </c>
      <c r="M583" s="108">
        <f t="shared" si="177"/>
        <v>0</v>
      </c>
      <c r="N583" s="113">
        <f t="shared" si="178"/>
        <v>0</v>
      </c>
      <c r="O583" s="113">
        <f t="shared" si="186"/>
        <v>0</v>
      </c>
      <c r="P583" s="108">
        <f t="shared" si="191"/>
        <v>0</v>
      </c>
      <c r="Q583" s="113">
        <f t="shared" si="191"/>
        <v>0</v>
      </c>
      <c r="R583" s="107">
        <f t="shared" si="189"/>
        <v>0</v>
      </c>
      <c r="S583" s="118" t="str">
        <f t="shared" si="187"/>
        <v/>
      </c>
      <c r="T583" s="252"/>
      <c r="U583" s="252"/>
      <c r="V583" s="252"/>
      <c r="W583" s="252"/>
      <c r="X583" s="252"/>
      <c r="Y583" s="252"/>
      <c r="Z583" s="252"/>
      <c r="AA583" s="252"/>
      <c r="AB583" s="252"/>
      <c r="AC583" s="252"/>
      <c r="AD583" s="252"/>
      <c r="AE583" s="252"/>
      <c r="AF583" s="252"/>
    </row>
    <row r="584" spans="1:32" s="119" customFormat="1" ht="13.5" customHeight="1" x14ac:dyDescent="0.3">
      <c r="A584" s="102">
        <f t="shared" si="180"/>
        <v>0</v>
      </c>
      <c r="B584" s="103">
        <f t="shared" si="181"/>
        <v>204354</v>
      </c>
      <c r="C584" s="104">
        <f t="shared" si="182"/>
        <v>559.50277777777774</v>
      </c>
      <c r="D584" s="105">
        <f t="shared" si="172"/>
        <v>559.49075975359347</v>
      </c>
      <c r="E584" s="106">
        <f t="shared" si="173"/>
        <v>0</v>
      </c>
      <c r="F584" s="107">
        <f t="shared" si="174"/>
        <v>0</v>
      </c>
      <c r="G584" s="108">
        <f t="shared" si="188"/>
        <v>0</v>
      </c>
      <c r="H584" s="113">
        <f t="shared" si="183"/>
        <v>0</v>
      </c>
      <c r="I584" s="107">
        <f t="shared" si="184"/>
        <v>0</v>
      </c>
      <c r="J584" s="110">
        <f t="shared" si="185"/>
        <v>560</v>
      </c>
      <c r="K584" s="111">
        <f t="shared" si="175"/>
        <v>1</v>
      </c>
      <c r="L584" s="116">
        <f t="shared" si="176"/>
        <v>12</v>
      </c>
      <c r="M584" s="108">
        <f t="shared" si="177"/>
        <v>0</v>
      </c>
      <c r="N584" s="113">
        <f t="shared" si="178"/>
        <v>0</v>
      </c>
      <c r="O584" s="113">
        <f t="shared" si="186"/>
        <v>0</v>
      </c>
      <c r="P584" s="108">
        <f t="shared" si="191"/>
        <v>0</v>
      </c>
      <c r="Q584" s="113">
        <f t="shared" si="191"/>
        <v>0</v>
      </c>
      <c r="R584" s="107">
        <f t="shared" si="189"/>
        <v>0</v>
      </c>
      <c r="S584" s="118" t="str">
        <f t="shared" si="187"/>
        <v/>
      </c>
      <c r="T584" s="252"/>
      <c r="U584" s="252"/>
      <c r="V584" s="252"/>
      <c r="W584" s="252"/>
      <c r="X584" s="252"/>
      <c r="Y584" s="252"/>
      <c r="Z584" s="252"/>
      <c r="AA584" s="252"/>
      <c r="AB584" s="252"/>
      <c r="AC584" s="252"/>
      <c r="AD584" s="252"/>
      <c r="AE584" s="252"/>
      <c r="AF584" s="252"/>
    </row>
    <row r="585" spans="1:32" s="119" customFormat="1" ht="13.5" customHeight="1" x14ac:dyDescent="0.3">
      <c r="A585" s="102">
        <f t="shared" si="180"/>
        <v>0</v>
      </c>
      <c r="B585" s="103">
        <f t="shared" si="181"/>
        <v>204720</v>
      </c>
      <c r="C585" s="104">
        <f t="shared" si="182"/>
        <v>560.50277777777774</v>
      </c>
      <c r="D585" s="105">
        <f t="shared" si="172"/>
        <v>560.49281314168377</v>
      </c>
      <c r="E585" s="106">
        <f t="shared" si="173"/>
        <v>0</v>
      </c>
      <c r="F585" s="107">
        <f t="shared" si="174"/>
        <v>0</v>
      </c>
      <c r="G585" s="108">
        <f t="shared" si="188"/>
        <v>0</v>
      </c>
      <c r="H585" s="113">
        <f t="shared" si="183"/>
        <v>0</v>
      </c>
      <c r="I585" s="107">
        <f t="shared" si="184"/>
        <v>0</v>
      </c>
      <c r="J585" s="110">
        <f t="shared" si="185"/>
        <v>561</v>
      </c>
      <c r="K585" s="111">
        <f t="shared" si="175"/>
        <v>1</v>
      </c>
      <c r="L585" s="116">
        <f t="shared" si="176"/>
        <v>12</v>
      </c>
      <c r="M585" s="108">
        <f t="shared" si="177"/>
        <v>0</v>
      </c>
      <c r="N585" s="113">
        <f t="shared" si="178"/>
        <v>0</v>
      </c>
      <c r="O585" s="113">
        <f t="shared" si="186"/>
        <v>0</v>
      </c>
      <c r="P585" s="108">
        <f t="shared" si="191"/>
        <v>0</v>
      </c>
      <c r="Q585" s="113">
        <f t="shared" si="191"/>
        <v>0</v>
      </c>
      <c r="R585" s="107">
        <f t="shared" si="189"/>
        <v>0</v>
      </c>
      <c r="S585" s="118" t="str">
        <f t="shared" si="187"/>
        <v/>
      </c>
      <c r="T585" s="252"/>
      <c r="U585" s="252"/>
      <c r="V585" s="252"/>
      <c r="W585" s="252"/>
      <c r="X585" s="252"/>
      <c r="Y585" s="252"/>
      <c r="Z585" s="252"/>
      <c r="AA585" s="252"/>
      <c r="AB585" s="252"/>
      <c r="AC585" s="252"/>
      <c r="AD585" s="252"/>
      <c r="AE585" s="252"/>
      <c r="AF585" s="252"/>
    </row>
    <row r="586" spans="1:32" s="119" customFormat="1" ht="13.5" customHeight="1" x14ac:dyDescent="0.3">
      <c r="A586" s="102">
        <f t="shared" si="180"/>
        <v>0</v>
      </c>
      <c r="B586" s="103">
        <f t="shared" si="181"/>
        <v>205085</v>
      </c>
      <c r="C586" s="104">
        <f t="shared" si="182"/>
        <v>561.50277777777774</v>
      </c>
      <c r="D586" s="105">
        <f t="shared" si="172"/>
        <v>561.492128678987</v>
      </c>
      <c r="E586" s="106">
        <f t="shared" si="173"/>
        <v>0</v>
      </c>
      <c r="F586" s="107">
        <f t="shared" si="174"/>
        <v>0</v>
      </c>
      <c r="G586" s="108">
        <f t="shared" si="188"/>
        <v>0</v>
      </c>
      <c r="H586" s="113">
        <f t="shared" si="183"/>
        <v>0</v>
      </c>
      <c r="I586" s="107">
        <f t="shared" si="184"/>
        <v>0</v>
      </c>
      <c r="J586" s="110">
        <f t="shared" si="185"/>
        <v>562</v>
      </c>
      <c r="K586" s="111">
        <f t="shared" si="175"/>
        <v>1</v>
      </c>
      <c r="L586" s="116">
        <f t="shared" si="176"/>
        <v>12</v>
      </c>
      <c r="M586" s="108">
        <f t="shared" si="177"/>
        <v>0</v>
      </c>
      <c r="N586" s="113">
        <f t="shared" si="178"/>
        <v>0</v>
      </c>
      <c r="O586" s="113">
        <f t="shared" si="186"/>
        <v>0</v>
      </c>
      <c r="P586" s="108">
        <f t="shared" ref="P586:Q601" si="192">M586+P585</f>
        <v>0</v>
      </c>
      <c r="Q586" s="113">
        <f t="shared" si="192"/>
        <v>0</v>
      </c>
      <c r="R586" s="107">
        <f t="shared" si="189"/>
        <v>0</v>
      </c>
      <c r="S586" s="118" t="str">
        <f t="shared" si="187"/>
        <v/>
      </c>
      <c r="T586" s="252"/>
      <c r="U586" s="252"/>
      <c r="V586" s="252"/>
      <c r="W586" s="252"/>
      <c r="X586" s="252"/>
      <c r="Y586" s="252"/>
      <c r="Z586" s="252"/>
      <c r="AA586" s="252"/>
      <c r="AB586" s="252"/>
      <c r="AC586" s="252"/>
      <c r="AD586" s="252"/>
      <c r="AE586" s="252"/>
      <c r="AF586" s="252"/>
    </row>
    <row r="587" spans="1:32" s="119" customFormat="1" ht="13.5" customHeight="1" x14ac:dyDescent="0.3">
      <c r="A587" s="102">
        <f t="shared" si="180"/>
        <v>0</v>
      </c>
      <c r="B587" s="103">
        <f t="shared" si="181"/>
        <v>205450</v>
      </c>
      <c r="C587" s="104">
        <f t="shared" si="182"/>
        <v>562.50277777777774</v>
      </c>
      <c r="D587" s="105">
        <f t="shared" si="172"/>
        <v>562.49144421629023</v>
      </c>
      <c r="E587" s="106">
        <f t="shared" si="173"/>
        <v>0</v>
      </c>
      <c r="F587" s="107">
        <f t="shared" si="174"/>
        <v>0</v>
      </c>
      <c r="G587" s="108">
        <f t="shared" si="188"/>
        <v>0</v>
      </c>
      <c r="H587" s="113">
        <f t="shared" si="183"/>
        <v>0</v>
      </c>
      <c r="I587" s="107">
        <f t="shared" si="184"/>
        <v>0</v>
      </c>
      <c r="J587" s="110">
        <f t="shared" si="185"/>
        <v>563</v>
      </c>
      <c r="K587" s="111">
        <f t="shared" si="175"/>
        <v>1</v>
      </c>
      <c r="L587" s="116">
        <f t="shared" si="176"/>
        <v>12</v>
      </c>
      <c r="M587" s="108">
        <f t="shared" si="177"/>
        <v>0</v>
      </c>
      <c r="N587" s="113">
        <f t="shared" si="178"/>
        <v>0</v>
      </c>
      <c r="O587" s="113">
        <f t="shared" si="186"/>
        <v>0</v>
      </c>
      <c r="P587" s="108">
        <f t="shared" si="192"/>
        <v>0</v>
      </c>
      <c r="Q587" s="113">
        <f t="shared" si="192"/>
        <v>0</v>
      </c>
      <c r="R587" s="107">
        <f t="shared" si="189"/>
        <v>0</v>
      </c>
      <c r="S587" s="118" t="str">
        <f t="shared" si="187"/>
        <v/>
      </c>
      <c r="T587" s="252"/>
      <c r="U587" s="252"/>
      <c r="V587" s="252"/>
      <c r="W587" s="252"/>
      <c r="X587" s="252"/>
      <c r="Y587" s="252"/>
      <c r="Z587" s="252"/>
      <c r="AA587" s="252"/>
      <c r="AB587" s="252"/>
      <c r="AC587" s="252"/>
      <c r="AD587" s="252"/>
      <c r="AE587" s="252"/>
      <c r="AF587" s="252"/>
    </row>
    <row r="588" spans="1:32" s="119" customFormat="1" ht="13.5" customHeight="1" x14ac:dyDescent="0.3">
      <c r="A588" s="102">
        <f t="shared" si="180"/>
        <v>0</v>
      </c>
      <c r="B588" s="103">
        <f t="shared" si="181"/>
        <v>205815</v>
      </c>
      <c r="C588" s="104">
        <f t="shared" si="182"/>
        <v>563.50277777777774</v>
      </c>
      <c r="D588" s="105">
        <f t="shared" si="172"/>
        <v>563.49075975359347</v>
      </c>
      <c r="E588" s="106">
        <f t="shared" si="173"/>
        <v>0</v>
      </c>
      <c r="F588" s="107">
        <f t="shared" si="174"/>
        <v>0</v>
      </c>
      <c r="G588" s="108">
        <f t="shared" si="188"/>
        <v>0</v>
      </c>
      <c r="H588" s="113">
        <f t="shared" si="183"/>
        <v>0</v>
      </c>
      <c r="I588" s="107">
        <f t="shared" si="184"/>
        <v>0</v>
      </c>
      <c r="J588" s="110">
        <f t="shared" si="185"/>
        <v>564</v>
      </c>
      <c r="K588" s="111">
        <f t="shared" si="175"/>
        <v>1</v>
      </c>
      <c r="L588" s="116">
        <f t="shared" si="176"/>
        <v>12</v>
      </c>
      <c r="M588" s="108">
        <f t="shared" si="177"/>
        <v>0</v>
      </c>
      <c r="N588" s="113">
        <f t="shared" si="178"/>
        <v>0</v>
      </c>
      <c r="O588" s="113">
        <f t="shared" si="186"/>
        <v>0</v>
      </c>
      <c r="P588" s="108">
        <f t="shared" si="192"/>
        <v>0</v>
      </c>
      <c r="Q588" s="113">
        <f t="shared" si="192"/>
        <v>0</v>
      </c>
      <c r="R588" s="107">
        <f t="shared" si="189"/>
        <v>0</v>
      </c>
      <c r="S588" s="118" t="str">
        <f t="shared" si="187"/>
        <v/>
      </c>
      <c r="T588" s="252"/>
      <c r="U588" s="252"/>
      <c r="V588" s="252"/>
      <c r="W588" s="252"/>
      <c r="X588" s="252"/>
      <c r="Y588" s="252"/>
      <c r="Z588" s="252"/>
      <c r="AA588" s="252"/>
      <c r="AB588" s="252"/>
      <c r="AC588" s="252"/>
      <c r="AD588" s="252"/>
      <c r="AE588" s="252"/>
      <c r="AF588" s="252"/>
    </row>
    <row r="589" spans="1:32" s="119" customFormat="1" ht="13.5" customHeight="1" x14ac:dyDescent="0.3">
      <c r="A589" s="102">
        <f t="shared" si="180"/>
        <v>0</v>
      </c>
      <c r="B589" s="103">
        <f t="shared" si="181"/>
        <v>206181</v>
      </c>
      <c r="C589" s="104">
        <f t="shared" si="182"/>
        <v>564.50277777777774</v>
      </c>
      <c r="D589" s="105">
        <f t="shared" si="172"/>
        <v>564.49281314168377</v>
      </c>
      <c r="E589" s="106">
        <f t="shared" si="173"/>
        <v>0</v>
      </c>
      <c r="F589" s="107">
        <f t="shared" si="174"/>
        <v>0</v>
      </c>
      <c r="G589" s="108">
        <f t="shared" si="188"/>
        <v>0</v>
      </c>
      <c r="H589" s="113">
        <f t="shared" si="183"/>
        <v>0</v>
      </c>
      <c r="I589" s="107">
        <f t="shared" si="184"/>
        <v>0</v>
      </c>
      <c r="J589" s="110">
        <f t="shared" si="185"/>
        <v>565</v>
      </c>
      <c r="K589" s="111">
        <f t="shared" si="175"/>
        <v>1</v>
      </c>
      <c r="L589" s="116">
        <f t="shared" si="176"/>
        <v>12</v>
      </c>
      <c r="M589" s="108">
        <f t="shared" si="177"/>
        <v>0</v>
      </c>
      <c r="N589" s="113">
        <f t="shared" si="178"/>
        <v>0</v>
      </c>
      <c r="O589" s="113">
        <f t="shared" si="186"/>
        <v>0</v>
      </c>
      <c r="P589" s="108">
        <f t="shared" si="192"/>
        <v>0</v>
      </c>
      <c r="Q589" s="113">
        <f t="shared" si="192"/>
        <v>0</v>
      </c>
      <c r="R589" s="107">
        <f t="shared" si="189"/>
        <v>0</v>
      </c>
      <c r="S589" s="118" t="str">
        <f t="shared" si="187"/>
        <v/>
      </c>
      <c r="T589" s="252"/>
      <c r="U589" s="252"/>
      <c r="V589" s="252"/>
      <c r="W589" s="252"/>
      <c r="X589" s="252"/>
      <c r="Y589" s="252"/>
      <c r="Z589" s="252"/>
      <c r="AA589" s="252"/>
      <c r="AB589" s="252"/>
      <c r="AC589" s="252"/>
      <c r="AD589" s="252"/>
      <c r="AE589" s="252"/>
      <c r="AF589" s="252"/>
    </row>
    <row r="590" spans="1:32" s="119" customFormat="1" ht="13.5" customHeight="1" x14ac:dyDescent="0.3">
      <c r="A590" s="102">
        <f t="shared" si="180"/>
        <v>0</v>
      </c>
      <c r="B590" s="103">
        <f t="shared" si="181"/>
        <v>206546</v>
      </c>
      <c r="C590" s="104">
        <f t="shared" si="182"/>
        <v>565.50277777777774</v>
      </c>
      <c r="D590" s="105">
        <f t="shared" si="172"/>
        <v>565.492128678987</v>
      </c>
      <c r="E590" s="106">
        <f t="shared" si="173"/>
        <v>0</v>
      </c>
      <c r="F590" s="107">
        <f t="shared" si="174"/>
        <v>0</v>
      </c>
      <c r="G590" s="108">
        <f t="shared" si="188"/>
        <v>0</v>
      </c>
      <c r="H590" s="113">
        <f t="shared" si="183"/>
        <v>0</v>
      </c>
      <c r="I590" s="107">
        <f t="shared" si="184"/>
        <v>0</v>
      </c>
      <c r="J590" s="110">
        <f t="shared" si="185"/>
        <v>566</v>
      </c>
      <c r="K590" s="111">
        <f t="shared" si="175"/>
        <v>1</v>
      </c>
      <c r="L590" s="116">
        <f t="shared" si="176"/>
        <v>12</v>
      </c>
      <c r="M590" s="108">
        <f t="shared" si="177"/>
        <v>0</v>
      </c>
      <c r="N590" s="113">
        <f t="shared" si="178"/>
        <v>0</v>
      </c>
      <c r="O590" s="113">
        <f t="shared" si="186"/>
        <v>0</v>
      </c>
      <c r="P590" s="108">
        <f t="shared" si="192"/>
        <v>0</v>
      </c>
      <c r="Q590" s="113">
        <f t="shared" si="192"/>
        <v>0</v>
      </c>
      <c r="R590" s="107">
        <f t="shared" si="189"/>
        <v>0</v>
      </c>
      <c r="S590" s="118" t="str">
        <f t="shared" si="187"/>
        <v/>
      </c>
      <c r="T590" s="252"/>
      <c r="U590" s="252"/>
      <c r="V590" s="252"/>
      <c r="W590" s="252"/>
      <c r="X590" s="252"/>
      <c r="Y590" s="252"/>
      <c r="Z590" s="252"/>
      <c r="AA590" s="252"/>
      <c r="AB590" s="252"/>
      <c r="AC590" s="252"/>
      <c r="AD590" s="252"/>
      <c r="AE590" s="252"/>
      <c r="AF590" s="252"/>
    </row>
    <row r="591" spans="1:32" s="119" customFormat="1" ht="13.5" customHeight="1" x14ac:dyDescent="0.3">
      <c r="A591" s="102">
        <f t="shared" si="180"/>
        <v>0</v>
      </c>
      <c r="B591" s="103">
        <f t="shared" si="181"/>
        <v>206911</v>
      </c>
      <c r="C591" s="104">
        <f t="shared" si="182"/>
        <v>566.50277777777774</v>
      </c>
      <c r="D591" s="105">
        <f t="shared" si="172"/>
        <v>566.49144421629023</v>
      </c>
      <c r="E591" s="106">
        <f t="shared" si="173"/>
        <v>0</v>
      </c>
      <c r="F591" s="107">
        <f t="shared" si="174"/>
        <v>0</v>
      </c>
      <c r="G591" s="108">
        <f t="shared" si="188"/>
        <v>0</v>
      </c>
      <c r="H591" s="113">
        <f t="shared" si="183"/>
        <v>0</v>
      </c>
      <c r="I591" s="107">
        <f t="shared" si="184"/>
        <v>0</v>
      </c>
      <c r="J591" s="110">
        <f t="shared" si="185"/>
        <v>567</v>
      </c>
      <c r="K591" s="111">
        <f t="shared" si="175"/>
        <v>1</v>
      </c>
      <c r="L591" s="116">
        <f t="shared" si="176"/>
        <v>12</v>
      </c>
      <c r="M591" s="108">
        <f t="shared" si="177"/>
        <v>0</v>
      </c>
      <c r="N591" s="113">
        <f t="shared" si="178"/>
        <v>0</v>
      </c>
      <c r="O591" s="113">
        <f t="shared" si="186"/>
        <v>0</v>
      </c>
      <c r="P591" s="108">
        <f t="shared" si="192"/>
        <v>0</v>
      </c>
      <c r="Q591" s="113">
        <f t="shared" si="192"/>
        <v>0</v>
      </c>
      <c r="R591" s="107">
        <f t="shared" si="189"/>
        <v>0</v>
      </c>
      <c r="S591" s="118" t="str">
        <f t="shared" si="187"/>
        <v/>
      </c>
      <c r="T591" s="252"/>
      <c r="U591" s="252"/>
      <c r="V591" s="252"/>
      <c r="W591" s="252"/>
      <c r="X591" s="252"/>
      <c r="Y591" s="252"/>
      <c r="Z591" s="252"/>
      <c r="AA591" s="252"/>
      <c r="AB591" s="252"/>
      <c r="AC591" s="252"/>
      <c r="AD591" s="252"/>
      <c r="AE591" s="252"/>
      <c r="AF591" s="252"/>
    </row>
    <row r="592" spans="1:32" s="119" customFormat="1" ht="13.5" customHeight="1" x14ac:dyDescent="0.3">
      <c r="A592" s="102">
        <f t="shared" si="180"/>
        <v>0</v>
      </c>
      <c r="B592" s="103">
        <f t="shared" si="181"/>
        <v>207276</v>
      </c>
      <c r="C592" s="104">
        <f t="shared" si="182"/>
        <v>567.50277777777774</v>
      </c>
      <c r="D592" s="105">
        <f t="shared" si="172"/>
        <v>567.49075975359347</v>
      </c>
      <c r="E592" s="106">
        <f t="shared" si="173"/>
        <v>0</v>
      </c>
      <c r="F592" s="107">
        <f t="shared" si="174"/>
        <v>0</v>
      </c>
      <c r="G592" s="108">
        <f t="shared" si="188"/>
        <v>0</v>
      </c>
      <c r="H592" s="113">
        <f t="shared" si="183"/>
        <v>0</v>
      </c>
      <c r="I592" s="107">
        <f t="shared" si="184"/>
        <v>0</v>
      </c>
      <c r="J592" s="110">
        <f t="shared" si="185"/>
        <v>568</v>
      </c>
      <c r="K592" s="111">
        <f t="shared" si="175"/>
        <v>1</v>
      </c>
      <c r="L592" s="116">
        <f t="shared" si="176"/>
        <v>12</v>
      </c>
      <c r="M592" s="108">
        <f t="shared" si="177"/>
        <v>0</v>
      </c>
      <c r="N592" s="113">
        <f t="shared" si="178"/>
        <v>0</v>
      </c>
      <c r="O592" s="113">
        <f t="shared" si="186"/>
        <v>0</v>
      </c>
      <c r="P592" s="108">
        <f t="shared" si="192"/>
        <v>0</v>
      </c>
      <c r="Q592" s="113">
        <f t="shared" si="192"/>
        <v>0</v>
      </c>
      <c r="R592" s="107">
        <f t="shared" si="189"/>
        <v>0</v>
      </c>
      <c r="S592" s="118" t="str">
        <f t="shared" si="187"/>
        <v/>
      </c>
      <c r="T592" s="252"/>
      <c r="U592" s="252"/>
      <c r="V592" s="252"/>
      <c r="W592" s="252"/>
      <c r="X592" s="252"/>
      <c r="Y592" s="252"/>
      <c r="Z592" s="252"/>
      <c r="AA592" s="252"/>
      <c r="AB592" s="252"/>
      <c r="AC592" s="252"/>
      <c r="AD592" s="252"/>
      <c r="AE592" s="252"/>
      <c r="AF592" s="252"/>
    </row>
    <row r="593" spans="1:32" s="119" customFormat="1" ht="13.5" customHeight="1" x14ac:dyDescent="0.3">
      <c r="A593" s="102">
        <f t="shared" si="180"/>
        <v>0</v>
      </c>
      <c r="B593" s="103">
        <f t="shared" si="181"/>
        <v>207642</v>
      </c>
      <c r="C593" s="104">
        <f t="shared" si="182"/>
        <v>568.50277777777774</v>
      </c>
      <c r="D593" s="105">
        <f t="shared" si="172"/>
        <v>568.49281314168377</v>
      </c>
      <c r="E593" s="106">
        <f t="shared" si="173"/>
        <v>0</v>
      </c>
      <c r="F593" s="107">
        <f t="shared" si="174"/>
        <v>0</v>
      </c>
      <c r="G593" s="108">
        <f t="shared" si="188"/>
        <v>0</v>
      </c>
      <c r="H593" s="113">
        <f t="shared" si="183"/>
        <v>0</v>
      </c>
      <c r="I593" s="107">
        <f t="shared" si="184"/>
        <v>0</v>
      </c>
      <c r="J593" s="110">
        <f t="shared" si="185"/>
        <v>569</v>
      </c>
      <c r="K593" s="111">
        <f t="shared" si="175"/>
        <v>1</v>
      </c>
      <c r="L593" s="116">
        <f t="shared" si="176"/>
        <v>12</v>
      </c>
      <c r="M593" s="108">
        <f t="shared" si="177"/>
        <v>0</v>
      </c>
      <c r="N593" s="113">
        <f t="shared" si="178"/>
        <v>0</v>
      </c>
      <c r="O593" s="113">
        <f t="shared" si="186"/>
        <v>0</v>
      </c>
      <c r="P593" s="108">
        <f t="shared" si="192"/>
        <v>0</v>
      </c>
      <c r="Q593" s="113">
        <f t="shared" si="192"/>
        <v>0</v>
      </c>
      <c r="R593" s="107">
        <f t="shared" si="189"/>
        <v>0</v>
      </c>
      <c r="S593" s="118" t="str">
        <f t="shared" si="187"/>
        <v/>
      </c>
      <c r="T593" s="252"/>
      <c r="U593" s="252"/>
      <c r="V593" s="252"/>
      <c r="W593" s="252"/>
      <c r="X593" s="252"/>
      <c r="Y593" s="252"/>
      <c r="Z593" s="252"/>
      <c r="AA593" s="252"/>
      <c r="AB593" s="252"/>
      <c r="AC593" s="252"/>
      <c r="AD593" s="252"/>
      <c r="AE593" s="252"/>
      <c r="AF593" s="252"/>
    </row>
    <row r="594" spans="1:32" s="119" customFormat="1" ht="13.5" customHeight="1" x14ac:dyDescent="0.3">
      <c r="A594" s="102">
        <f t="shared" si="180"/>
        <v>0</v>
      </c>
      <c r="B594" s="103">
        <f t="shared" si="181"/>
        <v>208007</v>
      </c>
      <c r="C594" s="104">
        <f t="shared" si="182"/>
        <v>569.50277777777774</v>
      </c>
      <c r="D594" s="105">
        <f t="shared" si="172"/>
        <v>569.492128678987</v>
      </c>
      <c r="E594" s="106">
        <f t="shared" si="173"/>
        <v>0</v>
      </c>
      <c r="F594" s="107">
        <f t="shared" si="174"/>
        <v>0</v>
      </c>
      <c r="G594" s="108">
        <f t="shared" si="188"/>
        <v>0</v>
      </c>
      <c r="H594" s="113">
        <f t="shared" si="183"/>
        <v>0</v>
      </c>
      <c r="I594" s="107">
        <f t="shared" si="184"/>
        <v>0</v>
      </c>
      <c r="J594" s="110">
        <f t="shared" si="185"/>
        <v>570</v>
      </c>
      <c r="K594" s="111">
        <f t="shared" si="175"/>
        <v>1</v>
      </c>
      <c r="L594" s="116">
        <f t="shared" si="176"/>
        <v>12</v>
      </c>
      <c r="M594" s="108">
        <f t="shared" si="177"/>
        <v>0</v>
      </c>
      <c r="N594" s="113">
        <f t="shared" si="178"/>
        <v>0</v>
      </c>
      <c r="O594" s="113">
        <f t="shared" si="186"/>
        <v>0</v>
      </c>
      <c r="P594" s="108">
        <f t="shared" si="192"/>
        <v>0</v>
      </c>
      <c r="Q594" s="113">
        <f t="shared" si="192"/>
        <v>0</v>
      </c>
      <c r="R594" s="107">
        <f t="shared" si="189"/>
        <v>0</v>
      </c>
      <c r="S594" s="118" t="str">
        <f t="shared" si="187"/>
        <v/>
      </c>
      <c r="T594" s="252"/>
      <c r="U594" s="252"/>
      <c r="V594" s="252"/>
      <c r="W594" s="252"/>
      <c r="X594" s="252"/>
      <c r="Y594" s="252"/>
      <c r="Z594" s="252"/>
      <c r="AA594" s="252"/>
      <c r="AB594" s="252"/>
      <c r="AC594" s="252"/>
      <c r="AD594" s="252"/>
      <c r="AE594" s="252"/>
      <c r="AF594" s="252"/>
    </row>
    <row r="595" spans="1:32" s="119" customFormat="1" ht="13.5" customHeight="1" x14ac:dyDescent="0.3">
      <c r="A595" s="102">
        <f t="shared" si="180"/>
        <v>0</v>
      </c>
      <c r="B595" s="103">
        <f t="shared" si="181"/>
        <v>208372</v>
      </c>
      <c r="C595" s="104">
        <f t="shared" si="182"/>
        <v>570.50277777777774</v>
      </c>
      <c r="D595" s="105">
        <f t="shared" si="172"/>
        <v>570.49144421629023</v>
      </c>
      <c r="E595" s="106">
        <f t="shared" si="173"/>
        <v>0</v>
      </c>
      <c r="F595" s="107">
        <f t="shared" si="174"/>
        <v>0</v>
      </c>
      <c r="G595" s="108">
        <f t="shared" si="188"/>
        <v>0</v>
      </c>
      <c r="H595" s="113">
        <f t="shared" si="183"/>
        <v>0</v>
      </c>
      <c r="I595" s="107">
        <f t="shared" si="184"/>
        <v>0</v>
      </c>
      <c r="J595" s="110">
        <f t="shared" si="185"/>
        <v>571</v>
      </c>
      <c r="K595" s="111">
        <f t="shared" si="175"/>
        <v>1</v>
      </c>
      <c r="L595" s="116">
        <f t="shared" si="176"/>
        <v>12</v>
      </c>
      <c r="M595" s="108">
        <f t="shared" si="177"/>
        <v>0</v>
      </c>
      <c r="N595" s="113">
        <f t="shared" si="178"/>
        <v>0</v>
      </c>
      <c r="O595" s="113">
        <f t="shared" si="186"/>
        <v>0</v>
      </c>
      <c r="P595" s="108">
        <f t="shared" si="192"/>
        <v>0</v>
      </c>
      <c r="Q595" s="113">
        <f t="shared" si="192"/>
        <v>0</v>
      </c>
      <c r="R595" s="107">
        <f t="shared" si="189"/>
        <v>0</v>
      </c>
      <c r="S595" s="118" t="str">
        <f t="shared" si="187"/>
        <v/>
      </c>
      <c r="T595" s="252"/>
      <c r="U595" s="252"/>
      <c r="V595" s="252"/>
      <c r="W595" s="252"/>
      <c r="X595" s="252"/>
      <c r="Y595" s="252"/>
      <c r="Z595" s="252"/>
      <c r="AA595" s="252"/>
      <c r="AB595" s="252"/>
      <c r="AC595" s="252"/>
      <c r="AD595" s="252"/>
      <c r="AE595" s="252"/>
      <c r="AF595" s="252"/>
    </row>
    <row r="596" spans="1:32" s="119" customFormat="1" ht="13.5" customHeight="1" x14ac:dyDescent="0.3">
      <c r="A596" s="102">
        <f t="shared" si="180"/>
        <v>0</v>
      </c>
      <c r="B596" s="103">
        <f t="shared" si="181"/>
        <v>208737</v>
      </c>
      <c r="C596" s="104">
        <f t="shared" si="182"/>
        <v>571.50277777777774</v>
      </c>
      <c r="D596" s="105">
        <f t="shared" si="172"/>
        <v>571.49075975359347</v>
      </c>
      <c r="E596" s="106">
        <f t="shared" si="173"/>
        <v>0</v>
      </c>
      <c r="F596" s="107">
        <f t="shared" si="174"/>
        <v>0</v>
      </c>
      <c r="G596" s="108">
        <f t="shared" si="188"/>
        <v>0</v>
      </c>
      <c r="H596" s="113">
        <f t="shared" si="183"/>
        <v>0</v>
      </c>
      <c r="I596" s="107">
        <f t="shared" si="184"/>
        <v>0</v>
      </c>
      <c r="J596" s="110">
        <f t="shared" si="185"/>
        <v>572</v>
      </c>
      <c r="K596" s="111">
        <f t="shared" si="175"/>
        <v>1</v>
      </c>
      <c r="L596" s="116">
        <f t="shared" si="176"/>
        <v>12</v>
      </c>
      <c r="M596" s="108">
        <f t="shared" si="177"/>
        <v>0</v>
      </c>
      <c r="N596" s="113">
        <f t="shared" si="178"/>
        <v>0</v>
      </c>
      <c r="O596" s="113">
        <f t="shared" si="186"/>
        <v>0</v>
      </c>
      <c r="P596" s="108">
        <f t="shared" si="192"/>
        <v>0</v>
      </c>
      <c r="Q596" s="113">
        <f t="shared" si="192"/>
        <v>0</v>
      </c>
      <c r="R596" s="107">
        <f t="shared" si="189"/>
        <v>0</v>
      </c>
      <c r="S596" s="118" t="str">
        <f t="shared" si="187"/>
        <v/>
      </c>
      <c r="T596" s="252"/>
      <c r="U596" s="252"/>
      <c r="V596" s="252"/>
      <c r="W596" s="252"/>
      <c r="X596" s="252"/>
      <c r="Y596" s="252"/>
      <c r="Z596" s="252"/>
      <c r="AA596" s="252"/>
      <c r="AB596" s="252"/>
      <c r="AC596" s="252"/>
      <c r="AD596" s="252"/>
      <c r="AE596" s="252"/>
      <c r="AF596" s="252"/>
    </row>
    <row r="597" spans="1:32" s="119" customFormat="1" ht="13.5" customHeight="1" x14ac:dyDescent="0.3">
      <c r="A597" s="102">
        <f t="shared" si="180"/>
        <v>0</v>
      </c>
      <c r="B597" s="103">
        <f t="shared" si="181"/>
        <v>209103</v>
      </c>
      <c r="C597" s="104">
        <f t="shared" si="182"/>
        <v>572.50277777777774</v>
      </c>
      <c r="D597" s="105">
        <f t="shared" si="172"/>
        <v>572.49281314168377</v>
      </c>
      <c r="E597" s="106">
        <f t="shared" si="173"/>
        <v>0</v>
      </c>
      <c r="F597" s="107">
        <f t="shared" si="174"/>
        <v>0</v>
      </c>
      <c r="G597" s="108">
        <f t="shared" si="188"/>
        <v>0</v>
      </c>
      <c r="H597" s="113">
        <f t="shared" si="183"/>
        <v>0</v>
      </c>
      <c r="I597" s="107">
        <f t="shared" si="184"/>
        <v>0</v>
      </c>
      <c r="J597" s="110">
        <f t="shared" si="185"/>
        <v>573</v>
      </c>
      <c r="K597" s="111">
        <f t="shared" si="175"/>
        <v>1</v>
      </c>
      <c r="L597" s="116">
        <f t="shared" si="176"/>
        <v>12</v>
      </c>
      <c r="M597" s="108">
        <f t="shared" si="177"/>
        <v>0</v>
      </c>
      <c r="N597" s="113">
        <f t="shared" si="178"/>
        <v>0</v>
      </c>
      <c r="O597" s="113">
        <f t="shared" si="186"/>
        <v>0</v>
      </c>
      <c r="P597" s="108">
        <f t="shared" si="192"/>
        <v>0</v>
      </c>
      <c r="Q597" s="113">
        <f t="shared" si="192"/>
        <v>0</v>
      </c>
      <c r="R597" s="107">
        <f t="shared" si="189"/>
        <v>0</v>
      </c>
      <c r="S597" s="118" t="str">
        <f t="shared" si="187"/>
        <v/>
      </c>
      <c r="T597" s="252"/>
      <c r="U597" s="252"/>
      <c r="V597" s="252"/>
      <c r="W597" s="252"/>
      <c r="X597" s="252"/>
      <c r="Y597" s="252"/>
      <c r="Z597" s="252"/>
      <c r="AA597" s="252"/>
      <c r="AB597" s="252"/>
      <c r="AC597" s="252"/>
      <c r="AD597" s="252"/>
      <c r="AE597" s="252"/>
      <c r="AF597" s="252"/>
    </row>
    <row r="598" spans="1:32" s="119" customFormat="1" ht="13.5" customHeight="1" x14ac:dyDescent="0.3">
      <c r="A598" s="102">
        <f t="shared" si="180"/>
        <v>0</v>
      </c>
      <c r="B598" s="103">
        <f t="shared" si="181"/>
        <v>209468</v>
      </c>
      <c r="C598" s="104">
        <f t="shared" si="182"/>
        <v>573.50277777777774</v>
      </c>
      <c r="D598" s="105">
        <f t="shared" si="172"/>
        <v>573.492128678987</v>
      </c>
      <c r="E598" s="106">
        <f t="shared" si="173"/>
        <v>0</v>
      </c>
      <c r="F598" s="107">
        <f t="shared" si="174"/>
        <v>0</v>
      </c>
      <c r="G598" s="108">
        <f t="shared" si="188"/>
        <v>0</v>
      </c>
      <c r="H598" s="113">
        <f t="shared" si="183"/>
        <v>0</v>
      </c>
      <c r="I598" s="107">
        <f t="shared" si="184"/>
        <v>0</v>
      </c>
      <c r="J598" s="110">
        <f t="shared" si="185"/>
        <v>574</v>
      </c>
      <c r="K598" s="111">
        <f t="shared" si="175"/>
        <v>1</v>
      </c>
      <c r="L598" s="116">
        <f t="shared" si="176"/>
        <v>12</v>
      </c>
      <c r="M598" s="108">
        <f t="shared" si="177"/>
        <v>0</v>
      </c>
      <c r="N598" s="113">
        <f t="shared" si="178"/>
        <v>0</v>
      </c>
      <c r="O598" s="113">
        <f t="shared" si="186"/>
        <v>0</v>
      </c>
      <c r="P598" s="108">
        <f t="shared" si="192"/>
        <v>0</v>
      </c>
      <c r="Q598" s="113">
        <f t="shared" si="192"/>
        <v>0</v>
      </c>
      <c r="R598" s="107">
        <f t="shared" si="189"/>
        <v>0</v>
      </c>
      <c r="S598" s="118" t="str">
        <f t="shared" si="187"/>
        <v/>
      </c>
      <c r="T598" s="252"/>
      <c r="U598" s="252"/>
      <c r="V598" s="252"/>
      <c r="W598" s="252"/>
      <c r="X598" s="252"/>
      <c r="Y598" s="252"/>
      <c r="Z598" s="252"/>
      <c r="AA598" s="252"/>
      <c r="AB598" s="252"/>
      <c r="AC598" s="252"/>
      <c r="AD598" s="252"/>
      <c r="AE598" s="252"/>
      <c r="AF598" s="252"/>
    </row>
    <row r="599" spans="1:32" s="119" customFormat="1" ht="13.5" customHeight="1" x14ac:dyDescent="0.3">
      <c r="A599" s="102">
        <f t="shared" si="180"/>
        <v>0</v>
      </c>
      <c r="B599" s="103">
        <f t="shared" si="181"/>
        <v>209833</v>
      </c>
      <c r="C599" s="104">
        <f t="shared" si="182"/>
        <v>574.50277777777774</v>
      </c>
      <c r="D599" s="105">
        <f t="shared" si="172"/>
        <v>574.49144421629023</v>
      </c>
      <c r="E599" s="106">
        <f t="shared" si="173"/>
        <v>0</v>
      </c>
      <c r="F599" s="107">
        <f t="shared" si="174"/>
        <v>0</v>
      </c>
      <c r="G599" s="108">
        <f t="shared" si="188"/>
        <v>0</v>
      </c>
      <c r="H599" s="113">
        <f t="shared" si="183"/>
        <v>0</v>
      </c>
      <c r="I599" s="107">
        <f t="shared" si="184"/>
        <v>0</v>
      </c>
      <c r="J599" s="110">
        <f t="shared" si="185"/>
        <v>575</v>
      </c>
      <c r="K599" s="111">
        <f t="shared" si="175"/>
        <v>1</v>
      </c>
      <c r="L599" s="116">
        <f t="shared" si="176"/>
        <v>12</v>
      </c>
      <c r="M599" s="108">
        <f t="shared" si="177"/>
        <v>0</v>
      </c>
      <c r="N599" s="113">
        <f t="shared" si="178"/>
        <v>0</v>
      </c>
      <c r="O599" s="113">
        <f t="shared" si="186"/>
        <v>0</v>
      </c>
      <c r="P599" s="108">
        <f t="shared" si="192"/>
        <v>0</v>
      </c>
      <c r="Q599" s="113">
        <f t="shared" si="192"/>
        <v>0</v>
      </c>
      <c r="R599" s="107">
        <f t="shared" si="189"/>
        <v>0</v>
      </c>
      <c r="S599" s="118" t="str">
        <f t="shared" si="187"/>
        <v/>
      </c>
      <c r="T599" s="252"/>
      <c r="U599" s="252"/>
      <c r="V599" s="252"/>
      <c r="W599" s="252"/>
      <c r="X599" s="252"/>
      <c r="Y599" s="252"/>
      <c r="Z599" s="252"/>
      <c r="AA599" s="252"/>
      <c r="AB599" s="252"/>
      <c r="AC599" s="252"/>
      <c r="AD599" s="252"/>
      <c r="AE599" s="252"/>
      <c r="AF599" s="252"/>
    </row>
    <row r="600" spans="1:32" s="119" customFormat="1" ht="13.5" customHeight="1" x14ac:dyDescent="0.3">
      <c r="A600" s="102">
        <f t="shared" si="180"/>
        <v>0</v>
      </c>
      <c r="B600" s="103">
        <f t="shared" si="181"/>
        <v>210198</v>
      </c>
      <c r="C600" s="104">
        <f t="shared" si="182"/>
        <v>575.50277777777774</v>
      </c>
      <c r="D600" s="105">
        <f t="shared" si="172"/>
        <v>575.49075975359347</v>
      </c>
      <c r="E600" s="106">
        <f t="shared" si="173"/>
        <v>0</v>
      </c>
      <c r="F600" s="107">
        <f t="shared" si="174"/>
        <v>0</v>
      </c>
      <c r="G600" s="108">
        <f t="shared" si="188"/>
        <v>0</v>
      </c>
      <c r="H600" s="113">
        <f t="shared" si="183"/>
        <v>0</v>
      </c>
      <c r="I600" s="107">
        <f t="shared" si="184"/>
        <v>0</v>
      </c>
      <c r="J600" s="110">
        <f t="shared" si="185"/>
        <v>576</v>
      </c>
      <c r="K600" s="111">
        <f t="shared" si="175"/>
        <v>1</v>
      </c>
      <c r="L600" s="116">
        <f t="shared" si="176"/>
        <v>12</v>
      </c>
      <c r="M600" s="108">
        <f t="shared" si="177"/>
        <v>0</v>
      </c>
      <c r="N600" s="113">
        <f t="shared" si="178"/>
        <v>0</v>
      </c>
      <c r="O600" s="113">
        <f t="shared" si="186"/>
        <v>0</v>
      </c>
      <c r="P600" s="108">
        <f t="shared" si="192"/>
        <v>0</v>
      </c>
      <c r="Q600" s="113">
        <f t="shared" si="192"/>
        <v>0</v>
      </c>
      <c r="R600" s="107">
        <f t="shared" si="189"/>
        <v>0</v>
      </c>
      <c r="S600" s="118" t="str">
        <f t="shared" si="187"/>
        <v/>
      </c>
      <c r="T600" s="252"/>
      <c r="U600" s="252"/>
      <c r="V600" s="252"/>
      <c r="W600" s="252"/>
      <c r="X600" s="252"/>
      <c r="Y600" s="252"/>
      <c r="Z600" s="252"/>
      <c r="AA600" s="252"/>
      <c r="AB600" s="252"/>
      <c r="AC600" s="252"/>
      <c r="AD600" s="252"/>
      <c r="AE600" s="252"/>
      <c r="AF600" s="252"/>
    </row>
    <row r="601" spans="1:32" s="119" customFormat="1" ht="13.5" customHeight="1" x14ac:dyDescent="0.3">
      <c r="A601" s="102">
        <f t="shared" si="180"/>
        <v>0</v>
      </c>
      <c r="B601" s="103">
        <f t="shared" si="181"/>
        <v>210564</v>
      </c>
      <c r="C601" s="104">
        <f t="shared" si="182"/>
        <v>576.50277777777774</v>
      </c>
      <c r="D601" s="105">
        <f t="shared" ref="D601:D664" si="193">(B601-H$5)/365.25</f>
        <v>576.49281314168377</v>
      </c>
      <c r="E601" s="106">
        <f t="shared" ref="E601:E664" si="194">IF(C601&gt;=1,H$9,0)</f>
        <v>0</v>
      </c>
      <c r="F601" s="107">
        <f t="shared" si="174"/>
        <v>0</v>
      </c>
      <c r="G601" s="108">
        <f t="shared" si="188"/>
        <v>0</v>
      </c>
      <c r="H601" s="113">
        <f t="shared" si="183"/>
        <v>0</v>
      </c>
      <c r="I601" s="107">
        <f t="shared" si="184"/>
        <v>0</v>
      </c>
      <c r="J601" s="110">
        <f t="shared" si="185"/>
        <v>577</v>
      </c>
      <c r="K601" s="111">
        <f t="shared" si="175"/>
        <v>1</v>
      </c>
      <c r="L601" s="116">
        <f t="shared" si="176"/>
        <v>12</v>
      </c>
      <c r="M601" s="108">
        <f t="shared" si="177"/>
        <v>0</v>
      </c>
      <c r="N601" s="113">
        <f t="shared" si="178"/>
        <v>0</v>
      </c>
      <c r="O601" s="113">
        <f t="shared" si="186"/>
        <v>0</v>
      </c>
      <c r="P601" s="108">
        <f t="shared" si="192"/>
        <v>0</v>
      </c>
      <c r="Q601" s="113">
        <f t="shared" si="192"/>
        <v>0</v>
      </c>
      <c r="R601" s="107">
        <f t="shared" si="189"/>
        <v>0</v>
      </c>
      <c r="S601" s="118" t="str">
        <f t="shared" si="187"/>
        <v/>
      </c>
      <c r="T601" s="252"/>
      <c r="U601" s="252"/>
      <c r="V601" s="252"/>
      <c r="W601" s="252"/>
      <c r="X601" s="252"/>
      <c r="Y601" s="252"/>
      <c r="Z601" s="252"/>
      <c r="AA601" s="252"/>
      <c r="AB601" s="252"/>
      <c r="AC601" s="252"/>
      <c r="AD601" s="252"/>
      <c r="AE601" s="252"/>
      <c r="AF601" s="252"/>
    </row>
    <row r="602" spans="1:32" s="119" customFormat="1" ht="13.5" customHeight="1" x14ac:dyDescent="0.3">
      <c r="A602" s="102">
        <f t="shared" si="180"/>
        <v>0</v>
      </c>
      <c r="B602" s="103">
        <f t="shared" si="181"/>
        <v>210929</v>
      </c>
      <c r="C602" s="104">
        <f t="shared" si="182"/>
        <v>577.50277777777774</v>
      </c>
      <c r="D602" s="105">
        <f t="shared" si="193"/>
        <v>577.492128678987</v>
      </c>
      <c r="E602" s="106">
        <f t="shared" si="194"/>
        <v>0</v>
      </c>
      <c r="F602" s="107">
        <f t="shared" ref="F602:F665" si="195">H602-H601</f>
        <v>0</v>
      </c>
      <c r="G602" s="108">
        <f t="shared" si="188"/>
        <v>0</v>
      </c>
      <c r="H602" s="113">
        <f t="shared" si="183"/>
        <v>0</v>
      </c>
      <c r="I602" s="107">
        <f t="shared" si="184"/>
        <v>0</v>
      </c>
      <c r="J602" s="110">
        <f t="shared" si="185"/>
        <v>578</v>
      </c>
      <c r="K602" s="111">
        <f t="shared" ref="K602:K665" si="196">L602/12</f>
        <v>1</v>
      </c>
      <c r="L602" s="116">
        <f t="shared" ref="L602:L665" si="197">MONTH(B603)+12-MONTH(B602)</f>
        <v>12</v>
      </c>
      <c r="M602" s="108">
        <f t="shared" ref="M602:M665" si="198">G602*ROUND((C603-C602)*12,1)</f>
        <v>0</v>
      </c>
      <c r="N602" s="113">
        <f t="shared" ref="N602:N665" si="199">H602*ROUND((C603-C602)*12,1)</f>
        <v>0</v>
      </c>
      <c r="O602" s="113">
        <f t="shared" si="186"/>
        <v>0</v>
      </c>
      <c r="P602" s="108">
        <f t="shared" ref="P602:Q617" si="200">M602+P601</f>
        <v>0</v>
      </c>
      <c r="Q602" s="113">
        <f t="shared" si="200"/>
        <v>0</v>
      </c>
      <c r="R602" s="107">
        <f t="shared" si="189"/>
        <v>0</v>
      </c>
      <c r="S602" s="118" t="str">
        <f t="shared" si="187"/>
        <v/>
      </c>
      <c r="T602" s="252"/>
      <c r="U602" s="252"/>
      <c r="V602" s="252"/>
      <c r="W602" s="252"/>
      <c r="X602" s="252"/>
      <c r="Y602" s="252"/>
      <c r="Z602" s="252"/>
      <c r="AA602" s="252"/>
      <c r="AB602" s="252"/>
      <c r="AC602" s="252"/>
      <c r="AD602" s="252"/>
      <c r="AE602" s="252"/>
      <c r="AF602" s="252"/>
    </row>
    <row r="603" spans="1:32" s="119" customFormat="1" ht="13.5" customHeight="1" x14ac:dyDescent="0.3">
      <c r="A603" s="102">
        <f t="shared" ref="A603:A666" si="201">IF(AND(R603&gt;=0,R602&lt;0),"Cumulative",IF(AND(O603&gt;=0,O602&lt;0),"Monthly",))</f>
        <v>0</v>
      </c>
      <c r="B603" s="103">
        <f t="shared" ref="B603:B666" si="202">DATE(YEAR(B602)+1,7,1)</f>
        <v>211294</v>
      </c>
      <c r="C603" s="104">
        <f t="shared" ref="C603:C666" si="203">C602+K602</f>
        <v>578.50277777777774</v>
      </c>
      <c r="D603" s="105">
        <f t="shared" si="193"/>
        <v>578.49144421629023</v>
      </c>
      <c r="E603" s="106">
        <f t="shared" si="194"/>
        <v>0</v>
      </c>
      <c r="F603" s="107">
        <f t="shared" si="195"/>
        <v>0</v>
      </c>
      <c r="G603" s="108">
        <f t="shared" si="188"/>
        <v>0</v>
      </c>
      <c r="H603" s="113">
        <f t="shared" ref="H603:H666" si="204">H602*(1+E603)</f>
        <v>0</v>
      </c>
      <c r="I603" s="107">
        <f t="shared" ref="I603:I666" si="205">H603-G603</f>
        <v>0</v>
      </c>
      <c r="J603" s="110">
        <f t="shared" ref="J603:J666" si="206">1+J602</f>
        <v>579</v>
      </c>
      <c r="K603" s="111">
        <f t="shared" si="196"/>
        <v>1</v>
      </c>
      <c r="L603" s="116">
        <f t="shared" si="197"/>
        <v>12</v>
      </c>
      <c r="M603" s="108">
        <f t="shared" si="198"/>
        <v>0</v>
      </c>
      <c r="N603" s="113">
        <f t="shared" si="199"/>
        <v>0</v>
      </c>
      <c r="O603" s="113">
        <f t="shared" ref="O603:O666" si="207">N603-M603</f>
        <v>0</v>
      </c>
      <c r="P603" s="108">
        <f t="shared" si="200"/>
        <v>0</v>
      </c>
      <c r="Q603" s="113">
        <f t="shared" si="200"/>
        <v>0</v>
      </c>
      <c r="R603" s="107">
        <f t="shared" si="189"/>
        <v>0</v>
      </c>
      <c r="S603" s="118" t="str">
        <f t="shared" ref="S603:S666" si="208">IF(A603&gt;0,A603,"")</f>
        <v/>
      </c>
      <c r="T603" s="252"/>
      <c r="U603" s="252"/>
      <c r="V603" s="252"/>
      <c r="W603" s="252"/>
      <c r="X603" s="252"/>
      <c r="Y603" s="252"/>
      <c r="Z603" s="252"/>
      <c r="AA603" s="252"/>
      <c r="AB603" s="252"/>
      <c r="AC603" s="252"/>
      <c r="AD603" s="252"/>
      <c r="AE603" s="252"/>
      <c r="AF603" s="252"/>
    </row>
    <row r="604" spans="1:32" s="119" customFormat="1" ht="13.5" customHeight="1" x14ac:dyDescent="0.3">
      <c r="A604" s="102">
        <f t="shared" si="201"/>
        <v>0</v>
      </c>
      <c r="B604" s="103">
        <f t="shared" si="202"/>
        <v>211659</v>
      </c>
      <c r="C604" s="104">
        <f t="shared" si="203"/>
        <v>579.50277777777774</v>
      </c>
      <c r="D604" s="105">
        <f t="shared" si="193"/>
        <v>579.49075975359347</v>
      </c>
      <c r="E604" s="106">
        <f t="shared" si="194"/>
        <v>0</v>
      </c>
      <c r="F604" s="107">
        <f t="shared" si="195"/>
        <v>0</v>
      </c>
      <c r="G604" s="108">
        <f t="shared" ref="G604:G667" si="209">G603</f>
        <v>0</v>
      </c>
      <c r="H604" s="113">
        <f t="shared" si="204"/>
        <v>0</v>
      </c>
      <c r="I604" s="107">
        <f t="shared" si="205"/>
        <v>0</v>
      </c>
      <c r="J604" s="110">
        <f t="shared" si="206"/>
        <v>580</v>
      </c>
      <c r="K604" s="111">
        <f t="shared" si="196"/>
        <v>1</v>
      </c>
      <c r="L604" s="116">
        <f t="shared" si="197"/>
        <v>12</v>
      </c>
      <c r="M604" s="108">
        <f t="shared" si="198"/>
        <v>0</v>
      </c>
      <c r="N604" s="113">
        <f t="shared" si="199"/>
        <v>0</v>
      </c>
      <c r="O604" s="113">
        <f t="shared" si="207"/>
        <v>0</v>
      </c>
      <c r="P604" s="108">
        <f t="shared" si="200"/>
        <v>0</v>
      </c>
      <c r="Q604" s="113">
        <f t="shared" si="200"/>
        <v>0</v>
      </c>
      <c r="R604" s="107">
        <f t="shared" ref="R604:R667" si="210">Q604-P604</f>
        <v>0</v>
      </c>
      <c r="S604" s="118" t="str">
        <f t="shared" si="208"/>
        <v/>
      </c>
      <c r="T604" s="252"/>
      <c r="U604" s="252"/>
      <c r="V604" s="252"/>
      <c r="W604" s="252"/>
      <c r="X604" s="252"/>
      <c r="Y604" s="252"/>
      <c r="Z604" s="252"/>
      <c r="AA604" s="252"/>
      <c r="AB604" s="252"/>
      <c r="AC604" s="252"/>
      <c r="AD604" s="252"/>
      <c r="AE604" s="252"/>
      <c r="AF604" s="252"/>
    </row>
    <row r="605" spans="1:32" s="119" customFormat="1" ht="13.5" customHeight="1" x14ac:dyDescent="0.3">
      <c r="A605" s="102">
        <f t="shared" si="201"/>
        <v>0</v>
      </c>
      <c r="B605" s="103">
        <f t="shared" si="202"/>
        <v>212025</v>
      </c>
      <c r="C605" s="104">
        <f t="shared" si="203"/>
        <v>580.50277777777774</v>
      </c>
      <c r="D605" s="105">
        <f t="shared" si="193"/>
        <v>580.49281314168377</v>
      </c>
      <c r="E605" s="106">
        <f t="shared" si="194"/>
        <v>0</v>
      </c>
      <c r="F605" s="107">
        <f t="shared" si="195"/>
        <v>0</v>
      </c>
      <c r="G605" s="108">
        <f t="shared" si="209"/>
        <v>0</v>
      </c>
      <c r="H605" s="113">
        <f t="shared" si="204"/>
        <v>0</v>
      </c>
      <c r="I605" s="107">
        <f t="shared" si="205"/>
        <v>0</v>
      </c>
      <c r="J605" s="110">
        <f t="shared" si="206"/>
        <v>581</v>
      </c>
      <c r="K605" s="111">
        <f t="shared" si="196"/>
        <v>1</v>
      </c>
      <c r="L605" s="116">
        <f t="shared" si="197"/>
        <v>12</v>
      </c>
      <c r="M605" s="108">
        <f t="shared" si="198"/>
        <v>0</v>
      </c>
      <c r="N605" s="113">
        <f t="shared" si="199"/>
        <v>0</v>
      </c>
      <c r="O605" s="113">
        <f t="shared" si="207"/>
        <v>0</v>
      </c>
      <c r="P605" s="108">
        <f t="shared" si="200"/>
        <v>0</v>
      </c>
      <c r="Q605" s="113">
        <f t="shared" si="200"/>
        <v>0</v>
      </c>
      <c r="R605" s="107">
        <f t="shared" si="210"/>
        <v>0</v>
      </c>
      <c r="S605" s="118" t="str">
        <f t="shared" si="208"/>
        <v/>
      </c>
      <c r="T605" s="252"/>
      <c r="U605" s="252"/>
      <c r="V605" s="252"/>
      <c r="W605" s="252"/>
      <c r="X605" s="252"/>
      <c r="Y605" s="252"/>
      <c r="Z605" s="252"/>
      <c r="AA605" s="252"/>
      <c r="AB605" s="252"/>
      <c r="AC605" s="252"/>
      <c r="AD605" s="252"/>
      <c r="AE605" s="252"/>
      <c r="AF605" s="252"/>
    </row>
    <row r="606" spans="1:32" s="119" customFormat="1" ht="13.5" customHeight="1" x14ac:dyDescent="0.3">
      <c r="A606" s="102">
        <f t="shared" si="201"/>
        <v>0</v>
      </c>
      <c r="B606" s="103">
        <f t="shared" si="202"/>
        <v>212390</v>
      </c>
      <c r="C606" s="104">
        <f t="shared" si="203"/>
        <v>581.50277777777774</v>
      </c>
      <c r="D606" s="105">
        <f t="shared" si="193"/>
        <v>581.492128678987</v>
      </c>
      <c r="E606" s="106">
        <f t="shared" si="194"/>
        <v>0</v>
      </c>
      <c r="F606" s="107">
        <f t="shared" si="195"/>
        <v>0</v>
      </c>
      <c r="G606" s="108">
        <f t="shared" si="209"/>
        <v>0</v>
      </c>
      <c r="H606" s="113">
        <f t="shared" si="204"/>
        <v>0</v>
      </c>
      <c r="I606" s="107">
        <f t="shared" si="205"/>
        <v>0</v>
      </c>
      <c r="J606" s="110">
        <f t="shared" si="206"/>
        <v>582</v>
      </c>
      <c r="K606" s="111">
        <f t="shared" si="196"/>
        <v>1</v>
      </c>
      <c r="L606" s="116">
        <f t="shared" si="197"/>
        <v>12</v>
      </c>
      <c r="M606" s="108">
        <f t="shared" si="198"/>
        <v>0</v>
      </c>
      <c r="N606" s="113">
        <f t="shared" si="199"/>
        <v>0</v>
      </c>
      <c r="O606" s="113">
        <f t="shared" si="207"/>
        <v>0</v>
      </c>
      <c r="P606" s="108">
        <f t="shared" si="200"/>
        <v>0</v>
      </c>
      <c r="Q606" s="113">
        <f t="shared" si="200"/>
        <v>0</v>
      </c>
      <c r="R606" s="107">
        <f t="shared" si="210"/>
        <v>0</v>
      </c>
      <c r="S606" s="118" t="str">
        <f t="shared" si="208"/>
        <v/>
      </c>
      <c r="T606" s="252"/>
      <c r="U606" s="252"/>
      <c r="V606" s="252"/>
      <c r="W606" s="252"/>
      <c r="X606" s="252"/>
      <c r="Y606" s="252"/>
      <c r="Z606" s="252"/>
      <c r="AA606" s="252"/>
      <c r="AB606" s="252"/>
      <c r="AC606" s="252"/>
      <c r="AD606" s="252"/>
      <c r="AE606" s="252"/>
      <c r="AF606" s="252"/>
    </row>
    <row r="607" spans="1:32" s="119" customFormat="1" ht="13.5" customHeight="1" x14ac:dyDescent="0.3">
      <c r="A607" s="102">
        <f t="shared" si="201"/>
        <v>0</v>
      </c>
      <c r="B607" s="103">
        <f t="shared" si="202"/>
        <v>212755</v>
      </c>
      <c r="C607" s="104">
        <f t="shared" si="203"/>
        <v>582.50277777777774</v>
      </c>
      <c r="D607" s="105">
        <f t="shared" si="193"/>
        <v>582.49144421629023</v>
      </c>
      <c r="E607" s="106">
        <f t="shared" si="194"/>
        <v>0</v>
      </c>
      <c r="F607" s="107">
        <f t="shared" si="195"/>
        <v>0</v>
      </c>
      <c r="G607" s="108">
        <f t="shared" si="209"/>
        <v>0</v>
      </c>
      <c r="H607" s="113">
        <f t="shared" si="204"/>
        <v>0</v>
      </c>
      <c r="I607" s="107">
        <f t="shared" si="205"/>
        <v>0</v>
      </c>
      <c r="J607" s="110">
        <f t="shared" si="206"/>
        <v>583</v>
      </c>
      <c r="K607" s="111">
        <f t="shared" si="196"/>
        <v>1</v>
      </c>
      <c r="L607" s="116">
        <f t="shared" si="197"/>
        <v>12</v>
      </c>
      <c r="M607" s="108">
        <f t="shared" si="198"/>
        <v>0</v>
      </c>
      <c r="N607" s="113">
        <f t="shared" si="199"/>
        <v>0</v>
      </c>
      <c r="O607" s="113">
        <f t="shared" si="207"/>
        <v>0</v>
      </c>
      <c r="P607" s="108">
        <f t="shared" si="200"/>
        <v>0</v>
      </c>
      <c r="Q607" s="113">
        <f t="shared" si="200"/>
        <v>0</v>
      </c>
      <c r="R607" s="107">
        <f t="shared" si="210"/>
        <v>0</v>
      </c>
      <c r="S607" s="118" t="str">
        <f t="shared" si="208"/>
        <v/>
      </c>
      <c r="T607" s="252"/>
      <c r="U607" s="252"/>
      <c r="V607" s="252"/>
      <c r="W607" s="252"/>
      <c r="X607" s="252"/>
      <c r="Y607" s="252"/>
      <c r="Z607" s="252"/>
      <c r="AA607" s="252"/>
      <c r="AB607" s="252"/>
      <c r="AC607" s="252"/>
      <c r="AD607" s="252"/>
      <c r="AE607" s="252"/>
      <c r="AF607" s="252"/>
    </row>
    <row r="608" spans="1:32" s="119" customFormat="1" ht="13.5" customHeight="1" x14ac:dyDescent="0.3">
      <c r="A608" s="102">
        <f t="shared" si="201"/>
        <v>0</v>
      </c>
      <c r="B608" s="103">
        <f t="shared" si="202"/>
        <v>213120</v>
      </c>
      <c r="C608" s="104">
        <f t="shared" si="203"/>
        <v>583.50277777777774</v>
      </c>
      <c r="D608" s="105">
        <f t="shared" si="193"/>
        <v>583.49075975359347</v>
      </c>
      <c r="E608" s="106">
        <f t="shared" si="194"/>
        <v>0</v>
      </c>
      <c r="F608" s="107">
        <f t="shared" si="195"/>
        <v>0</v>
      </c>
      <c r="G608" s="108">
        <f t="shared" si="209"/>
        <v>0</v>
      </c>
      <c r="H608" s="113">
        <f t="shared" si="204"/>
        <v>0</v>
      </c>
      <c r="I608" s="107">
        <f t="shared" si="205"/>
        <v>0</v>
      </c>
      <c r="J608" s="110">
        <f t="shared" si="206"/>
        <v>584</v>
      </c>
      <c r="K608" s="111">
        <f t="shared" si="196"/>
        <v>1</v>
      </c>
      <c r="L608" s="116">
        <f t="shared" si="197"/>
        <v>12</v>
      </c>
      <c r="M608" s="108">
        <f t="shared" si="198"/>
        <v>0</v>
      </c>
      <c r="N608" s="113">
        <f t="shared" si="199"/>
        <v>0</v>
      </c>
      <c r="O608" s="113">
        <f t="shared" si="207"/>
        <v>0</v>
      </c>
      <c r="P608" s="108">
        <f t="shared" si="200"/>
        <v>0</v>
      </c>
      <c r="Q608" s="113">
        <f t="shared" si="200"/>
        <v>0</v>
      </c>
      <c r="R608" s="107">
        <f t="shared" si="210"/>
        <v>0</v>
      </c>
      <c r="S608" s="118" t="str">
        <f t="shared" si="208"/>
        <v/>
      </c>
      <c r="T608" s="252"/>
      <c r="U608" s="252"/>
      <c r="V608" s="252"/>
      <c r="W608" s="252"/>
      <c r="X608" s="252"/>
      <c r="Y608" s="252"/>
      <c r="Z608" s="252"/>
      <c r="AA608" s="252"/>
      <c r="AB608" s="252"/>
      <c r="AC608" s="252"/>
      <c r="AD608" s="252"/>
      <c r="AE608" s="252"/>
      <c r="AF608" s="252"/>
    </row>
    <row r="609" spans="1:32" s="119" customFormat="1" ht="13.5" customHeight="1" x14ac:dyDescent="0.3">
      <c r="A609" s="102">
        <f t="shared" si="201"/>
        <v>0</v>
      </c>
      <c r="B609" s="103">
        <f t="shared" si="202"/>
        <v>213486</v>
      </c>
      <c r="C609" s="104">
        <f t="shared" si="203"/>
        <v>584.50277777777774</v>
      </c>
      <c r="D609" s="105">
        <f t="shared" si="193"/>
        <v>584.49281314168377</v>
      </c>
      <c r="E609" s="106">
        <f t="shared" si="194"/>
        <v>0</v>
      </c>
      <c r="F609" s="107">
        <f t="shared" si="195"/>
        <v>0</v>
      </c>
      <c r="G609" s="108">
        <f t="shared" si="209"/>
        <v>0</v>
      </c>
      <c r="H609" s="113">
        <f t="shared" si="204"/>
        <v>0</v>
      </c>
      <c r="I609" s="107">
        <f t="shared" si="205"/>
        <v>0</v>
      </c>
      <c r="J609" s="110">
        <f t="shared" si="206"/>
        <v>585</v>
      </c>
      <c r="K609" s="111">
        <f t="shared" si="196"/>
        <v>1</v>
      </c>
      <c r="L609" s="116">
        <f t="shared" si="197"/>
        <v>12</v>
      </c>
      <c r="M609" s="108">
        <f t="shared" si="198"/>
        <v>0</v>
      </c>
      <c r="N609" s="113">
        <f t="shared" si="199"/>
        <v>0</v>
      </c>
      <c r="O609" s="113">
        <f t="shared" si="207"/>
        <v>0</v>
      </c>
      <c r="P609" s="108">
        <f t="shared" si="200"/>
        <v>0</v>
      </c>
      <c r="Q609" s="113">
        <f t="shared" si="200"/>
        <v>0</v>
      </c>
      <c r="R609" s="107">
        <f t="shared" si="210"/>
        <v>0</v>
      </c>
      <c r="S609" s="118" t="str">
        <f t="shared" si="208"/>
        <v/>
      </c>
      <c r="T609" s="252"/>
      <c r="U609" s="252"/>
      <c r="V609" s="252"/>
      <c r="W609" s="252"/>
      <c r="X609" s="252"/>
      <c r="Y609" s="252"/>
      <c r="Z609" s="252"/>
      <c r="AA609" s="252"/>
      <c r="AB609" s="252"/>
      <c r="AC609" s="252"/>
      <c r="AD609" s="252"/>
      <c r="AE609" s="252"/>
      <c r="AF609" s="252"/>
    </row>
    <row r="610" spans="1:32" s="119" customFormat="1" ht="13.5" customHeight="1" x14ac:dyDescent="0.3">
      <c r="A610" s="102">
        <f t="shared" si="201"/>
        <v>0</v>
      </c>
      <c r="B610" s="103">
        <f t="shared" si="202"/>
        <v>213851</v>
      </c>
      <c r="C610" s="104">
        <f t="shared" si="203"/>
        <v>585.50277777777774</v>
      </c>
      <c r="D610" s="105">
        <f t="shared" si="193"/>
        <v>585.492128678987</v>
      </c>
      <c r="E610" s="106">
        <f t="shared" si="194"/>
        <v>0</v>
      </c>
      <c r="F610" s="107">
        <f t="shared" si="195"/>
        <v>0</v>
      </c>
      <c r="G610" s="108">
        <f t="shared" si="209"/>
        <v>0</v>
      </c>
      <c r="H610" s="113">
        <f t="shared" si="204"/>
        <v>0</v>
      </c>
      <c r="I610" s="107">
        <f t="shared" si="205"/>
        <v>0</v>
      </c>
      <c r="J610" s="110">
        <f t="shared" si="206"/>
        <v>586</v>
      </c>
      <c r="K610" s="111">
        <f t="shared" si="196"/>
        <v>1</v>
      </c>
      <c r="L610" s="116">
        <f t="shared" si="197"/>
        <v>12</v>
      </c>
      <c r="M610" s="108">
        <f t="shared" si="198"/>
        <v>0</v>
      </c>
      <c r="N610" s="113">
        <f t="shared" si="199"/>
        <v>0</v>
      </c>
      <c r="O610" s="113">
        <f t="shared" si="207"/>
        <v>0</v>
      </c>
      <c r="P610" s="108">
        <f t="shared" si="200"/>
        <v>0</v>
      </c>
      <c r="Q610" s="113">
        <f t="shared" si="200"/>
        <v>0</v>
      </c>
      <c r="R610" s="107">
        <f t="shared" si="210"/>
        <v>0</v>
      </c>
      <c r="S610" s="118" t="str">
        <f t="shared" si="208"/>
        <v/>
      </c>
      <c r="T610" s="252"/>
      <c r="U610" s="252"/>
      <c r="V610" s="252"/>
      <c r="W610" s="252"/>
      <c r="X610" s="252"/>
      <c r="Y610" s="252"/>
      <c r="Z610" s="252"/>
      <c r="AA610" s="252"/>
      <c r="AB610" s="252"/>
      <c r="AC610" s="252"/>
      <c r="AD610" s="252"/>
      <c r="AE610" s="252"/>
      <c r="AF610" s="252"/>
    </row>
    <row r="611" spans="1:32" s="119" customFormat="1" ht="13.5" customHeight="1" x14ac:dyDescent="0.3">
      <c r="A611" s="102">
        <f t="shared" si="201"/>
        <v>0</v>
      </c>
      <c r="B611" s="103">
        <f t="shared" si="202"/>
        <v>214216</v>
      </c>
      <c r="C611" s="104">
        <f t="shared" si="203"/>
        <v>586.50277777777774</v>
      </c>
      <c r="D611" s="105">
        <f t="shared" si="193"/>
        <v>586.49144421629023</v>
      </c>
      <c r="E611" s="106">
        <f t="shared" si="194"/>
        <v>0</v>
      </c>
      <c r="F611" s="107">
        <f t="shared" si="195"/>
        <v>0</v>
      </c>
      <c r="G611" s="108">
        <f t="shared" si="209"/>
        <v>0</v>
      </c>
      <c r="H611" s="113">
        <f t="shared" si="204"/>
        <v>0</v>
      </c>
      <c r="I611" s="107">
        <f t="shared" si="205"/>
        <v>0</v>
      </c>
      <c r="J611" s="110">
        <f t="shared" si="206"/>
        <v>587</v>
      </c>
      <c r="K611" s="111">
        <f t="shared" si="196"/>
        <v>1</v>
      </c>
      <c r="L611" s="116">
        <f t="shared" si="197"/>
        <v>12</v>
      </c>
      <c r="M611" s="108">
        <f t="shared" si="198"/>
        <v>0</v>
      </c>
      <c r="N611" s="113">
        <f t="shared" si="199"/>
        <v>0</v>
      </c>
      <c r="O611" s="113">
        <f t="shared" si="207"/>
        <v>0</v>
      </c>
      <c r="P611" s="108">
        <f t="shared" si="200"/>
        <v>0</v>
      </c>
      <c r="Q611" s="113">
        <f t="shared" si="200"/>
        <v>0</v>
      </c>
      <c r="R611" s="107">
        <f t="shared" si="210"/>
        <v>0</v>
      </c>
      <c r="S611" s="118" t="str">
        <f t="shared" si="208"/>
        <v/>
      </c>
      <c r="T611" s="252"/>
      <c r="U611" s="252"/>
      <c r="V611" s="252"/>
      <c r="W611" s="252"/>
      <c r="X611" s="252"/>
      <c r="Y611" s="252"/>
      <c r="Z611" s="252"/>
      <c r="AA611" s="252"/>
      <c r="AB611" s="252"/>
      <c r="AC611" s="252"/>
      <c r="AD611" s="252"/>
      <c r="AE611" s="252"/>
      <c r="AF611" s="252"/>
    </row>
    <row r="612" spans="1:32" s="119" customFormat="1" ht="13.5" customHeight="1" x14ac:dyDescent="0.3">
      <c r="A612" s="102">
        <f t="shared" si="201"/>
        <v>0</v>
      </c>
      <c r="B612" s="103">
        <f t="shared" si="202"/>
        <v>214581</v>
      </c>
      <c r="C612" s="104">
        <f t="shared" si="203"/>
        <v>587.50277777777774</v>
      </c>
      <c r="D612" s="105">
        <f t="shared" si="193"/>
        <v>587.49075975359347</v>
      </c>
      <c r="E612" s="106">
        <f t="shared" si="194"/>
        <v>0</v>
      </c>
      <c r="F612" s="107">
        <f t="shared" si="195"/>
        <v>0</v>
      </c>
      <c r="G612" s="108">
        <f t="shared" si="209"/>
        <v>0</v>
      </c>
      <c r="H612" s="113">
        <f t="shared" si="204"/>
        <v>0</v>
      </c>
      <c r="I612" s="107">
        <f t="shared" si="205"/>
        <v>0</v>
      </c>
      <c r="J612" s="110">
        <f t="shared" si="206"/>
        <v>588</v>
      </c>
      <c r="K612" s="111">
        <f t="shared" si="196"/>
        <v>1</v>
      </c>
      <c r="L612" s="116">
        <f t="shared" si="197"/>
        <v>12</v>
      </c>
      <c r="M612" s="108">
        <f t="shared" si="198"/>
        <v>0</v>
      </c>
      <c r="N612" s="113">
        <f t="shared" si="199"/>
        <v>0</v>
      </c>
      <c r="O612" s="113">
        <f t="shared" si="207"/>
        <v>0</v>
      </c>
      <c r="P612" s="108">
        <f t="shared" si="200"/>
        <v>0</v>
      </c>
      <c r="Q612" s="113">
        <f t="shared" si="200"/>
        <v>0</v>
      </c>
      <c r="R612" s="107">
        <f t="shared" si="210"/>
        <v>0</v>
      </c>
      <c r="S612" s="118" t="str">
        <f t="shared" si="208"/>
        <v/>
      </c>
      <c r="T612" s="252"/>
      <c r="U612" s="252"/>
      <c r="V612" s="252"/>
      <c r="W612" s="252"/>
      <c r="X612" s="252"/>
      <c r="Y612" s="252"/>
      <c r="Z612" s="252"/>
      <c r="AA612" s="252"/>
      <c r="AB612" s="252"/>
      <c r="AC612" s="252"/>
      <c r="AD612" s="252"/>
      <c r="AE612" s="252"/>
      <c r="AF612" s="252"/>
    </row>
    <row r="613" spans="1:32" s="119" customFormat="1" ht="13.5" customHeight="1" x14ac:dyDescent="0.3">
      <c r="A613" s="102">
        <f t="shared" si="201"/>
        <v>0</v>
      </c>
      <c r="B613" s="103">
        <f t="shared" si="202"/>
        <v>214947</v>
      </c>
      <c r="C613" s="104">
        <f t="shared" si="203"/>
        <v>588.50277777777774</v>
      </c>
      <c r="D613" s="105">
        <f t="shared" si="193"/>
        <v>588.49281314168377</v>
      </c>
      <c r="E613" s="106">
        <f t="shared" si="194"/>
        <v>0</v>
      </c>
      <c r="F613" s="107">
        <f t="shared" si="195"/>
        <v>0</v>
      </c>
      <c r="G613" s="108">
        <f t="shared" si="209"/>
        <v>0</v>
      </c>
      <c r="H613" s="113">
        <f t="shared" si="204"/>
        <v>0</v>
      </c>
      <c r="I613" s="107">
        <f t="shared" si="205"/>
        <v>0</v>
      </c>
      <c r="J613" s="110">
        <f t="shared" si="206"/>
        <v>589</v>
      </c>
      <c r="K613" s="111">
        <f t="shared" si="196"/>
        <v>1</v>
      </c>
      <c r="L613" s="116">
        <f t="shared" si="197"/>
        <v>12</v>
      </c>
      <c r="M613" s="108">
        <f t="shared" si="198"/>
        <v>0</v>
      </c>
      <c r="N613" s="113">
        <f t="shared" si="199"/>
        <v>0</v>
      </c>
      <c r="O613" s="113">
        <f t="shared" si="207"/>
        <v>0</v>
      </c>
      <c r="P613" s="108">
        <f t="shared" si="200"/>
        <v>0</v>
      </c>
      <c r="Q613" s="113">
        <f t="shared" si="200"/>
        <v>0</v>
      </c>
      <c r="R613" s="107">
        <f t="shared" si="210"/>
        <v>0</v>
      </c>
      <c r="S613" s="118" t="str">
        <f t="shared" si="208"/>
        <v/>
      </c>
      <c r="T613" s="252"/>
      <c r="U613" s="252"/>
      <c r="V613" s="252"/>
      <c r="W613" s="252"/>
      <c r="X613" s="252"/>
      <c r="Y613" s="252"/>
      <c r="Z613" s="252"/>
      <c r="AA613" s="252"/>
      <c r="AB613" s="252"/>
      <c r="AC613" s="252"/>
      <c r="AD613" s="252"/>
      <c r="AE613" s="252"/>
      <c r="AF613" s="252"/>
    </row>
    <row r="614" spans="1:32" s="119" customFormat="1" ht="13.5" customHeight="1" x14ac:dyDescent="0.3">
      <c r="A614" s="102">
        <f t="shared" si="201"/>
        <v>0</v>
      </c>
      <c r="B614" s="103">
        <f t="shared" si="202"/>
        <v>215312</v>
      </c>
      <c r="C614" s="104">
        <f t="shared" si="203"/>
        <v>589.50277777777774</v>
      </c>
      <c r="D614" s="105">
        <f t="shared" si="193"/>
        <v>589.492128678987</v>
      </c>
      <c r="E614" s="106">
        <f t="shared" si="194"/>
        <v>0</v>
      </c>
      <c r="F614" s="107">
        <f t="shared" si="195"/>
        <v>0</v>
      </c>
      <c r="G614" s="108">
        <f t="shared" si="209"/>
        <v>0</v>
      </c>
      <c r="H614" s="113">
        <f t="shared" si="204"/>
        <v>0</v>
      </c>
      <c r="I614" s="107">
        <f t="shared" si="205"/>
        <v>0</v>
      </c>
      <c r="J614" s="110">
        <f t="shared" si="206"/>
        <v>590</v>
      </c>
      <c r="K614" s="111">
        <f t="shared" si="196"/>
        <v>1</v>
      </c>
      <c r="L614" s="116">
        <f t="shared" si="197"/>
        <v>12</v>
      </c>
      <c r="M614" s="108">
        <f t="shared" si="198"/>
        <v>0</v>
      </c>
      <c r="N614" s="113">
        <f t="shared" si="199"/>
        <v>0</v>
      </c>
      <c r="O614" s="113">
        <f t="shared" si="207"/>
        <v>0</v>
      </c>
      <c r="P614" s="108">
        <f t="shared" si="200"/>
        <v>0</v>
      </c>
      <c r="Q614" s="113">
        <f t="shared" si="200"/>
        <v>0</v>
      </c>
      <c r="R614" s="107">
        <f t="shared" si="210"/>
        <v>0</v>
      </c>
      <c r="S614" s="118" t="str">
        <f t="shared" si="208"/>
        <v/>
      </c>
      <c r="T614" s="252"/>
      <c r="U614" s="252"/>
      <c r="V614" s="252"/>
      <c r="W614" s="252"/>
      <c r="X614" s="252"/>
      <c r="Y614" s="252"/>
      <c r="Z614" s="252"/>
      <c r="AA614" s="252"/>
      <c r="AB614" s="252"/>
      <c r="AC614" s="252"/>
      <c r="AD614" s="252"/>
      <c r="AE614" s="252"/>
      <c r="AF614" s="252"/>
    </row>
    <row r="615" spans="1:32" s="119" customFormat="1" ht="13.5" customHeight="1" x14ac:dyDescent="0.3">
      <c r="A615" s="102">
        <f t="shared" si="201"/>
        <v>0</v>
      </c>
      <c r="B615" s="103">
        <f t="shared" si="202"/>
        <v>215677</v>
      </c>
      <c r="C615" s="104">
        <f t="shared" si="203"/>
        <v>590.50277777777774</v>
      </c>
      <c r="D615" s="105">
        <f t="shared" si="193"/>
        <v>590.49144421629023</v>
      </c>
      <c r="E615" s="106">
        <f t="shared" si="194"/>
        <v>0</v>
      </c>
      <c r="F615" s="107">
        <f t="shared" si="195"/>
        <v>0</v>
      </c>
      <c r="G615" s="108">
        <f t="shared" si="209"/>
        <v>0</v>
      </c>
      <c r="H615" s="113">
        <f t="shared" si="204"/>
        <v>0</v>
      </c>
      <c r="I615" s="107">
        <f t="shared" si="205"/>
        <v>0</v>
      </c>
      <c r="J615" s="110">
        <f t="shared" si="206"/>
        <v>591</v>
      </c>
      <c r="K615" s="111">
        <f t="shared" si="196"/>
        <v>1</v>
      </c>
      <c r="L615" s="116">
        <f t="shared" si="197"/>
        <v>12</v>
      </c>
      <c r="M615" s="108">
        <f t="shared" si="198"/>
        <v>0</v>
      </c>
      <c r="N615" s="113">
        <f t="shared" si="199"/>
        <v>0</v>
      </c>
      <c r="O615" s="113">
        <f t="shared" si="207"/>
        <v>0</v>
      </c>
      <c r="P615" s="108">
        <f t="shared" si="200"/>
        <v>0</v>
      </c>
      <c r="Q615" s="113">
        <f t="shared" si="200"/>
        <v>0</v>
      </c>
      <c r="R615" s="107">
        <f t="shared" si="210"/>
        <v>0</v>
      </c>
      <c r="S615" s="118" t="str">
        <f t="shared" si="208"/>
        <v/>
      </c>
      <c r="T615" s="252"/>
      <c r="U615" s="252"/>
      <c r="V615" s="252"/>
      <c r="W615" s="252"/>
      <c r="X615" s="252"/>
      <c r="Y615" s="252"/>
      <c r="Z615" s="252"/>
      <c r="AA615" s="252"/>
      <c r="AB615" s="252"/>
      <c r="AC615" s="252"/>
      <c r="AD615" s="252"/>
      <c r="AE615" s="252"/>
      <c r="AF615" s="252"/>
    </row>
    <row r="616" spans="1:32" s="119" customFormat="1" ht="13.5" customHeight="1" x14ac:dyDescent="0.3">
      <c r="A616" s="102">
        <f t="shared" si="201"/>
        <v>0</v>
      </c>
      <c r="B616" s="103">
        <f t="shared" si="202"/>
        <v>216042</v>
      </c>
      <c r="C616" s="104">
        <f t="shared" si="203"/>
        <v>591.50277777777774</v>
      </c>
      <c r="D616" s="105">
        <f t="shared" si="193"/>
        <v>591.49075975359347</v>
      </c>
      <c r="E616" s="106">
        <f t="shared" si="194"/>
        <v>0</v>
      </c>
      <c r="F616" s="107">
        <f t="shared" si="195"/>
        <v>0</v>
      </c>
      <c r="G616" s="108">
        <f t="shared" si="209"/>
        <v>0</v>
      </c>
      <c r="H616" s="113">
        <f t="shared" si="204"/>
        <v>0</v>
      </c>
      <c r="I616" s="107">
        <f t="shared" si="205"/>
        <v>0</v>
      </c>
      <c r="J616" s="110">
        <f t="shared" si="206"/>
        <v>592</v>
      </c>
      <c r="K616" s="111">
        <f t="shared" si="196"/>
        <v>1</v>
      </c>
      <c r="L616" s="116">
        <f t="shared" si="197"/>
        <v>12</v>
      </c>
      <c r="M616" s="108">
        <f t="shared" si="198"/>
        <v>0</v>
      </c>
      <c r="N616" s="113">
        <f t="shared" si="199"/>
        <v>0</v>
      </c>
      <c r="O616" s="113">
        <f t="shared" si="207"/>
        <v>0</v>
      </c>
      <c r="P616" s="108">
        <f t="shared" si="200"/>
        <v>0</v>
      </c>
      <c r="Q616" s="113">
        <f t="shared" si="200"/>
        <v>0</v>
      </c>
      <c r="R616" s="107">
        <f t="shared" si="210"/>
        <v>0</v>
      </c>
      <c r="S616" s="118" t="str">
        <f t="shared" si="208"/>
        <v/>
      </c>
      <c r="T616" s="252"/>
      <c r="U616" s="252"/>
      <c r="V616" s="252"/>
      <c r="W616" s="252"/>
      <c r="X616" s="252"/>
      <c r="Y616" s="252"/>
      <c r="Z616" s="252"/>
      <c r="AA616" s="252"/>
      <c r="AB616" s="252"/>
      <c r="AC616" s="252"/>
      <c r="AD616" s="252"/>
      <c r="AE616" s="252"/>
      <c r="AF616" s="252"/>
    </row>
    <row r="617" spans="1:32" s="119" customFormat="1" ht="13.5" customHeight="1" x14ac:dyDescent="0.3">
      <c r="A617" s="102">
        <f t="shared" si="201"/>
        <v>0</v>
      </c>
      <c r="B617" s="103">
        <f t="shared" si="202"/>
        <v>216408</v>
      </c>
      <c r="C617" s="104">
        <f t="shared" si="203"/>
        <v>592.50277777777774</v>
      </c>
      <c r="D617" s="105">
        <f t="shared" si="193"/>
        <v>592.49281314168377</v>
      </c>
      <c r="E617" s="106">
        <f t="shared" si="194"/>
        <v>0</v>
      </c>
      <c r="F617" s="107">
        <f t="shared" si="195"/>
        <v>0</v>
      </c>
      <c r="G617" s="108">
        <f t="shared" si="209"/>
        <v>0</v>
      </c>
      <c r="H617" s="113">
        <f t="shared" si="204"/>
        <v>0</v>
      </c>
      <c r="I617" s="107">
        <f t="shared" si="205"/>
        <v>0</v>
      </c>
      <c r="J617" s="110">
        <f t="shared" si="206"/>
        <v>593</v>
      </c>
      <c r="K617" s="111">
        <f t="shared" si="196"/>
        <v>1</v>
      </c>
      <c r="L617" s="116">
        <f t="shared" si="197"/>
        <v>12</v>
      </c>
      <c r="M617" s="108">
        <f t="shared" si="198"/>
        <v>0</v>
      </c>
      <c r="N617" s="113">
        <f t="shared" si="199"/>
        <v>0</v>
      </c>
      <c r="O617" s="113">
        <f t="shared" si="207"/>
        <v>0</v>
      </c>
      <c r="P617" s="108">
        <f t="shared" si="200"/>
        <v>0</v>
      </c>
      <c r="Q617" s="113">
        <f t="shared" si="200"/>
        <v>0</v>
      </c>
      <c r="R617" s="107">
        <f t="shared" si="210"/>
        <v>0</v>
      </c>
      <c r="S617" s="118" t="str">
        <f t="shared" si="208"/>
        <v/>
      </c>
      <c r="T617" s="252"/>
      <c r="U617" s="252"/>
      <c r="V617" s="252"/>
      <c r="W617" s="252"/>
      <c r="X617" s="252"/>
      <c r="Y617" s="252"/>
      <c r="Z617" s="252"/>
      <c r="AA617" s="252"/>
      <c r="AB617" s="252"/>
      <c r="AC617" s="252"/>
      <c r="AD617" s="252"/>
      <c r="AE617" s="252"/>
      <c r="AF617" s="252"/>
    </row>
    <row r="618" spans="1:32" s="119" customFormat="1" ht="13.5" customHeight="1" x14ac:dyDescent="0.3">
      <c r="A618" s="102">
        <f t="shared" si="201"/>
        <v>0</v>
      </c>
      <c r="B618" s="103">
        <f t="shared" si="202"/>
        <v>216773</v>
      </c>
      <c r="C618" s="104">
        <f t="shared" si="203"/>
        <v>593.50277777777774</v>
      </c>
      <c r="D618" s="105">
        <f t="shared" si="193"/>
        <v>593.492128678987</v>
      </c>
      <c r="E618" s="106">
        <f t="shared" si="194"/>
        <v>0</v>
      </c>
      <c r="F618" s="107">
        <f t="shared" si="195"/>
        <v>0</v>
      </c>
      <c r="G618" s="108">
        <f t="shared" si="209"/>
        <v>0</v>
      </c>
      <c r="H618" s="113">
        <f t="shared" si="204"/>
        <v>0</v>
      </c>
      <c r="I618" s="107">
        <f t="shared" si="205"/>
        <v>0</v>
      </c>
      <c r="J618" s="110">
        <f t="shared" si="206"/>
        <v>594</v>
      </c>
      <c r="K618" s="111">
        <f t="shared" si="196"/>
        <v>1</v>
      </c>
      <c r="L618" s="116">
        <f t="shared" si="197"/>
        <v>12</v>
      </c>
      <c r="M618" s="108">
        <f t="shared" si="198"/>
        <v>0</v>
      </c>
      <c r="N618" s="113">
        <f t="shared" si="199"/>
        <v>0</v>
      </c>
      <c r="O618" s="113">
        <f t="shared" si="207"/>
        <v>0</v>
      </c>
      <c r="P618" s="108">
        <f t="shared" ref="P618:Q633" si="211">M618+P617</f>
        <v>0</v>
      </c>
      <c r="Q618" s="113">
        <f t="shared" si="211"/>
        <v>0</v>
      </c>
      <c r="R618" s="107">
        <f t="shared" si="210"/>
        <v>0</v>
      </c>
      <c r="S618" s="118" t="str">
        <f t="shared" si="208"/>
        <v/>
      </c>
      <c r="T618" s="252"/>
      <c r="U618" s="252"/>
      <c r="V618" s="252"/>
      <c r="W618" s="252"/>
      <c r="X618" s="252"/>
      <c r="Y618" s="252"/>
      <c r="Z618" s="252"/>
      <c r="AA618" s="252"/>
      <c r="AB618" s="252"/>
      <c r="AC618" s="252"/>
      <c r="AD618" s="252"/>
      <c r="AE618" s="252"/>
      <c r="AF618" s="252"/>
    </row>
    <row r="619" spans="1:32" s="119" customFormat="1" ht="13.5" customHeight="1" x14ac:dyDescent="0.3">
      <c r="A619" s="102">
        <f t="shared" si="201"/>
        <v>0</v>
      </c>
      <c r="B619" s="103">
        <f t="shared" si="202"/>
        <v>217138</v>
      </c>
      <c r="C619" s="104">
        <f t="shared" si="203"/>
        <v>594.50277777777774</v>
      </c>
      <c r="D619" s="105">
        <f t="shared" si="193"/>
        <v>594.49144421629023</v>
      </c>
      <c r="E619" s="106">
        <f t="shared" si="194"/>
        <v>0</v>
      </c>
      <c r="F619" s="107">
        <f t="shared" si="195"/>
        <v>0</v>
      </c>
      <c r="G619" s="108">
        <f t="shared" si="209"/>
        <v>0</v>
      </c>
      <c r="H619" s="113">
        <f t="shared" si="204"/>
        <v>0</v>
      </c>
      <c r="I619" s="107">
        <f t="shared" si="205"/>
        <v>0</v>
      </c>
      <c r="J619" s="110">
        <f t="shared" si="206"/>
        <v>595</v>
      </c>
      <c r="K619" s="111">
        <f t="shared" si="196"/>
        <v>1</v>
      </c>
      <c r="L619" s="116">
        <f t="shared" si="197"/>
        <v>12</v>
      </c>
      <c r="M619" s="108">
        <f t="shared" si="198"/>
        <v>0</v>
      </c>
      <c r="N619" s="113">
        <f t="shared" si="199"/>
        <v>0</v>
      </c>
      <c r="O619" s="113">
        <f t="shared" si="207"/>
        <v>0</v>
      </c>
      <c r="P619" s="108">
        <f t="shared" si="211"/>
        <v>0</v>
      </c>
      <c r="Q619" s="113">
        <f t="shared" si="211"/>
        <v>0</v>
      </c>
      <c r="R619" s="107">
        <f t="shared" si="210"/>
        <v>0</v>
      </c>
      <c r="S619" s="118" t="str">
        <f t="shared" si="208"/>
        <v/>
      </c>
      <c r="T619" s="252"/>
      <c r="U619" s="252"/>
      <c r="V619" s="252"/>
      <c r="W619" s="252"/>
      <c r="X619" s="252"/>
      <c r="Y619" s="252"/>
      <c r="Z619" s="252"/>
      <c r="AA619" s="252"/>
      <c r="AB619" s="252"/>
      <c r="AC619" s="252"/>
      <c r="AD619" s="252"/>
      <c r="AE619" s="252"/>
      <c r="AF619" s="252"/>
    </row>
    <row r="620" spans="1:32" s="119" customFormat="1" ht="13.5" customHeight="1" x14ac:dyDescent="0.3">
      <c r="A620" s="102">
        <f t="shared" si="201"/>
        <v>0</v>
      </c>
      <c r="B620" s="103">
        <f t="shared" si="202"/>
        <v>217503</v>
      </c>
      <c r="C620" s="104">
        <f t="shared" si="203"/>
        <v>595.50277777777774</v>
      </c>
      <c r="D620" s="105">
        <f t="shared" si="193"/>
        <v>595.49075975359347</v>
      </c>
      <c r="E620" s="106">
        <f t="shared" si="194"/>
        <v>0</v>
      </c>
      <c r="F620" s="107">
        <f t="shared" si="195"/>
        <v>0</v>
      </c>
      <c r="G620" s="108">
        <f t="shared" si="209"/>
        <v>0</v>
      </c>
      <c r="H620" s="113">
        <f t="shared" si="204"/>
        <v>0</v>
      </c>
      <c r="I620" s="107">
        <f t="shared" si="205"/>
        <v>0</v>
      </c>
      <c r="J620" s="110">
        <f t="shared" si="206"/>
        <v>596</v>
      </c>
      <c r="K620" s="111">
        <f t="shared" si="196"/>
        <v>1</v>
      </c>
      <c r="L620" s="116">
        <f t="shared" si="197"/>
        <v>12</v>
      </c>
      <c r="M620" s="108">
        <f t="shared" si="198"/>
        <v>0</v>
      </c>
      <c r="N620" s="113">
        <f t="shared" si="199"/>
        <v>0</v>
      </c>
      <c r="O620" s="113">
        <f t="shared" si="207"/>
        <v>0</v>
      </c>
      <c r="P620" s="108">
        <f t="shared" si="211"/>
        <v>0</v>
      </c>
      <c r="Q620" s="113">
        <f t="shared" si="211"/>
        <v>0</v>
      </c>
      <c r="R620" s="107">
        <f t="shared" si="210"/>
        <v>0</v>
      </c>
      <c r="S620" s="118" t="str">
        <f t="shared" si="208"/>
        <v/>
      </c>
      <c r="T620" s="252"/>
      <c r="U620" s="252"/>
      <c r="V620" s="252"/>
      <c r="W620" s="252"/>
      <c r="X620" s="252"/>
      <c r="Y620" s="252"/>
      <c r="Z620" s="252"/>
      <c r="AA620" s="252"/>
      <c r="AB620" s="252"/>
      <c r="AC620" s="252"/>
      <c r="AD620" s="252"/>
      <c r="AE620" s="252"/>
      <c r="AF620" s="252"/>
    </row>
    <row r="621" spans="1:32" s="119" customFormat="1" ht="13.5" customHeight="1" x14ac:dyDescent="0.3">
      <c r="A621" s="102">
        <f t="shared" si="201"/>
        <v>0</v>
      </c>
      <c r="B621" s="103">
        <f t="shared" si="202"/>
        <v>217869</v>
      </c>
      <c r="C621" s="104">
        <f t="shared" si="203"/>
        <v>596.50277777777774</v>
      </c>
      <c r="D621" s="105">
        <f t="shared" si="193"/>
        <v>596.49281314168377</v>
      </c>
      <c r="E621" s="106">
        <f t="shared" si="194"/>
        <v>0</v>
      </c>
      <c r="F621" s="107">
        <f t="shared" si="195"/>
        <v>0</v>
      </c>
      <c r="G621" s="108">
        <f t="shared" si="209"/>
        <v>0</v>
      </c>
      <c r="H621" s="113">
        <f t="shared" si="204"/>
        <v>0</v>
      </c>
      <c r="I621" s="107">
        <f t="shared" si="205"/>
        <v>0</v>
      </c>
      <c r="J621" s="110">
        <f t="shared" si="206"/>
        <v>597</v>
      </c>
      <c r="K621" s="111">
        <f t="shared" si="196"/>
        <v>1</v>
      </c>
      <c r="L621" s="116">
        <f t="shared" si="197"/>
        <v>12</v>
      </c>
      <c r="M621" s="108">
        <f t="shared" si="198"/>
        <v>0</v>
      </c>
      <c r="N621" s="113">
        <f t="shared" si="199"/>
        <v>0</v>
      </c>
      <c r="O621" s="113">
        <f t="shared" si="207"/>
        <v>0</v>
      </c>
      <c r="P621" s="108">
        <f t="shared" si="211"/>
        <v>0</v>
      </c>
      <c r="Q621" s="113">
        <f t="shared" si="211"/>
        <v>0</v>
      </c>
      <c r="R621" s="107">
        <f t="shared" si="210"/>
        <v>0</v>
      </c>
      <c r="S621" s="118" t="str">
        <f t="shared" si="208"/>
        <v/>
      </c>
      <c r="T621" s="252"/>
      <c r="U621" s="252"/>
      <c r="V621" s="252"/>
      <c r="W621" s="252"/>
      <c r="X621" s="252"/>
      <c r="Y621" s="252"/>
      <c r="Z621" s="252"/>
      <c r="AA621" s="252"/>
      <c r="AB621" s="252"/>
      <c r="AC621" s="252"/>
      <c r="AD621" s="252"/>
      <c r="AE621" s="252"/>
      <c r="AF621" s="252"/>
    </row>
    <row r="622" spans="1:32" s="119" customFormat="1" ht="13.5" customHeight="1" x14ac:dyDescent="0.3">
      <c r="A622" s="102">
        <f t="shared" si="201"/>
        <v>0</v>
      </c>
      <c r="B622" s="103">
        <f t="shared" si="202"/>
        <v>218234</v>
      </c>
      <c r="C622" s="104">
        <f t="shared" si="203"/>
        <v>597.50277777777774</v>
      </c>
      <c r="D622" s="105">
        <f t="shared" si="193"/>
        <v>597.492128678987</v>
      </c>
      <c r="E622" s="106">
        <f t="shared" si="194"/>
        <v>0</v>
      </c>
      <c r="F622" s="107">
        <f t="shared" si="195"/>
        <v>0</v>
      </c>
      <c r="G622" s="108">
        <f t="shared" si="209"/>
        <v>0</v>
      </c>
      <c r="H622" s="113">
        <f t="shared" si="204"/>
        <v>0</v>
      </c>
      <c r="I622" s="107">
        <f t="shared" si="205"/>
        <v>0</v>
      </c>
      <c r="J622" s="110">
        <f t="shared" si="206"/>
        <v>598</v>
      </c>
      <c r="K622" s="111">
        <f t="shared" si="196"/>
        <v>1</v>
      </c>
      <c r="L622" s="116">
        <f t="shared" si="197"/>
        <v>12</v>
      </c>
      <c r="M622" s="108">
        <f t="shared" si="198"/>
        <v>0</v>
      </c>
      <c r="N622" s="113">
        <f t="shared" si="199"/>
        <v>0</v>
      </c>
      <c r="O622" s="113">
        <f t="shared" si="207"/>
        <v>0</v>
      </c>
      <c r="P622" s="108">
        <f t="shared" si="211"/>
        <v>0</v>
      </c>
      <c r="Q622" s="113">
        <f t="shared" si="211"/>
        <v>0</v>
      </c>
      <c r="R622" s="107">
        <f t="shared" si="210"/>
        <v>0</v>
      </c>
      <c r="S622" s="118" t="str">
        <f t="shared" si="208"/>
        <v/>
      </c>
      <c r="T622" s="252"/>
      <c r="U622" s="252"/>
      <c r="V622" s="252"/>
      <c r="W622" s="252"/>
      <c r="X622" s="252"/>
      <c r="Y622" s="252"/>
      <c r="Z622" s="252"/>
      <c r="AA622" s="252"/>
      <c r="AB622" s="252"/>
      <c r="AC622" s="252"/>
      <c r="AD622" s="252"/>
      <c r="AE622" s="252"/>
      <c r="AF622" s="252"/>
    </row>
    <row r="623" spans="1:32" s="119" customFormat="1" ht="13.5" customHeight="1" x14ac:dyDescent="0.3">
      <c r="A623" s="102">
        <f t="shared" si="201"/>
        <v>0</v>
      </c>
      <c r="B623" s="103">
        <f t="shared" si="202"/>
        <v>218599</v>
      </c>
      <c r="C623" s="104">
        <f t="shared" si="203"/>
        <v>598.50277777777774</v>
      </c>
      <c r="D623" s="105">
        <f t="shared" si="193"/>
        <v>598.49144421629023</v>
      </c>
      <c r="E623" s="106">
        <f t="shared" si="194"/>
        <v>0</v>
      </c>
      <c r="F623" s="107">
        <f t="shared" si="195"/>
        <v>0</v>
      </c>
      <c r="G623" s="108">
        <f t="shared" si="209"/>
        <v>0</v>
      </c>
      <c r="H623" s="113">
        <f t="shared" si="204"/>
        <v>0</v>
      </c>
      <c r="I623" s="107">
        <f t="shared" si="205"/>
        <v>0</v>
      </c>
      <c r="J623" s="110">
        <f t="shared" si="206"/>
        <v>599</v>
      </c>
      <c r="K623" s="111">
        <f t="shared" si="196"/>
        <v>1</v>
      </c>
      <c r="L623" s="116">
        <f t="shared" si="197"/>
        <v>12</v>
      </c>
      <c r="M623" s="108">
        <f t="shared" si="198"/>
        <v>0</v>
      </c>
      <c r="N623" s="113">
        <f t="shared" si="199"/>
        <v>0</v>
      </c>
      <c r="O623" s="113">
        <f t="shared" si="207"/>
        <v>0</v>
      </c>
      <c r="P623" s="108">
        <f t="shared" si="211"/>
        <v>0</v>
      </c>
      <c r="Q623" s="113">
        <f t="shared" si="211"/>
        <v>0</v>
      </c>
      <c r="R623" s="107">
        <f t="shared" si="210"/>
        <v>0</v>
      </c>
      <c r="S623" s="118" t="str">
        <f t="shared" si="208"/>
        <v/>
      </c>
      <c r="T623" s="252"/>
      <c r="U623" s="252"/>
      <c r="V623" s="252"/>
      <c r="W623" s="252"/>
      <c r="X623" s="252"/>
      <c r="Y623" s="252"/>
      <c r="Z623" s="252"/>
      <c r="AA623" s="252"/>
      <c r="AB623" s="252"/>
      <c r="AC623" s="252"/>
      <c r="AD623" s="252"/>
      <c r="AE623" s="252"/>
      <c r="AF623" s="252"/>
    </row>
    <row r="624" spans="1:32" s="119" customFormat="1" ht="13.5" customHeight="1" x14ac:dyDescent="0.3">
      <c r="A624" s="102">
        <f t="shared" si="201"/>
        <v>0</v>
      </c>
      <c r="B624" s="103">
        <f t="shared" si="202"/>
        <v>218964</v>
      </c>
      <c r="C624" s="104">
        <f t="shared" si="203"/>
        <v>599.50277777777774</v>
      </c>
      <c r="D624" s="105">
        <f t="shared" si="193"/>
        <v>599.49075975359347</v>
      </c>
      <c r="E624" s="106">
        <f t="shared" si="194"/>
        <v>0</v>
      </c>
      <c r="F624" s="107">
        <f t="shared" si="195"/>
        <v>0</v>
      </c>
      <c r="G624" s="108">
        <f t="shared" si="209"/>
        <v>0</v>
      </c>
      <c r="H624" s="113">
        <f t="shared" si="204"/>
        <v>0</v>
      </c>
      <c r="I624" s="107">
        <f t="shared" si="205"/>
        <v>0</v>
      </c>
      <c r="J624" s="110">
        <f t="shared" si="206"/>
        <v>600</v>
      </c>
      <c r="K624" s="111">
        <f t="shared" si="196"/>
        <v>1</v>
      </c>
      <c r="L624" s="116">
        <f t="shared" si="197"/>
        <v>12</v>
      </c>
      <c r="M624" s="108">
        <f t="shared" si="198"/>
        <v>0</v>
      </c>
      <c r="N624" s="113">
        <f t="shared" si="199"/>
        <v>0</v>
      </c>
      <c r="O624" s="113">
        <f t="shared" si="207"/>
        <v>0</v>
      </c>
      <c r="P624" s="108">
        <f t="shared" si="211"/>
        <v>0</v>
      </c>
      <c r="Q624" s="113">
        <f t="shared" si="211"/>
        <v>0</v>
      </c>
      <c r="R624" s="107">
        <f t="shared" si="210"/>
        <v>0</v>
      </c>
      <c r="S624" s="118" t="str">
        <f t="shared" si="208"/>
        <v/>
      </c>
      <c r="T624" s="252"/>
      <c r="U624" s="252"/>
      <c r="V624" s="252"/>
      <c r="W624" s="252"/>
      <c r="X624" s="252"/>
      <c r="Y624" s="252"/>
      <c r="Z624" s="252"/>
      <c r="AA624" s="252"/>
      <c r="AB624" s="252"/>
      <c r="AC624" s="252"/>
      <c r="AD624" s="252"/>
      <c r="AE624" s="252"/>
      <c r="AF624" s="252"/>
    </row>
    <row r="625" spans="1:32" s="119" customFormat="1" ht="13.5" customHeight="1" x14ac:dyDescent="0.3">
      <c r="A625" s="102">
        <f t="shared" si="201"/>
        <v>0</v>
      </c>
      <c r="B625" s="103">
        <f t="shared" si="202"/>
        <v>219329</v>
      </c>
      <c r="C625" s="104">
        <f t="shared" si="203"/>
        <v>600.50277777777774</v>
      </c>
      <c r="D625" s="105">
        <f t="shared" si="193"/>
        <v>600.4900752908967</v>
      </c>
      <c r="E625" s="106">
        <f t="shared" si="194"/>
        <v>0</v>
      </c>
      <c r="F625" s="107">
        <f t="shared" si="195"/>
        <v>0</v>
      </c>
      <c r="G625" s="108">
        <f t="shared" si="209"/>
        <v>0</v>
      </c>
      <c r="H625" s="113">
        <f t="shared" si="204"/>
        <v>0</v>
      </c>
      <c r="I625" s="107">
        <f t="shared" si="205"/>
        <v>0</v>
      </c>
      <c r="J625" s="110">
        <f t="shared" si="206"/>
        <v>601</v>
      </c>
      <c r="K625" s="111">
        <f t="shared" si="196"/>
        <v>1</v>
      </c>
      <c r="L625" s="116">
        <f t="shared" si="197"/>
        <v>12</v>
      </c>
      <c r="M625" s="108">
        <f t="shared" si="198"/>
        <v>0</v>
      </c>
      <c r="N625" s="113">
        <f t="shared" si="199"/>
        <v>0</v>
      </c>
      <c r="O625" s="113">
        <f t="shared" si="207"/>
        <v>0</v>
      </c>
      <c r="P625" s="108">
        <f t="shared" si="211"/>
        <v>0</v>
      </c>
      <c r="Q625" s="113">
        <f t="shared" si="211"/>
        <v>0</v>
      </c>
      <c r="R625" s="107">
        <f t="shared" si="210"/>
        <v>0</v>
      </c>
      <c r="S625" s="118" t="str">
        <f t="shared" si="208"/>
        <v/>
      </c>
      <c r="T625" s="252"/>
      <c r="U625" s="252"/>
      <c r="V625" s="252"/>
      <c r="W625" s="252"/>
      <c r="X625" s="252"/>
      <c r="Y625" s="252"/>
      <c r="Z625" s="252"/>
      <c r="AA625" s="252"/>
      <c r="AB625" s="252"/>
      <c r="AC625" s="252"/>
      <c r="AD625" s="252"/>
      <c r="AE625" s="252"/>
      <c r="AF625" s="252"/>
    </row>
    <row r="626" spans="1:32" s="119" customFormat="1" ht="13.5" customHeight="1" x14ac:dyDescent="0.3">
      <c r="A626" s="102">
        <f t="shared" si="201"/>
        <v>0</v>
      </c>
      <c r="B626" s="103">
        <f t="shared" si="202"/>
        <v>219694</v>
      </c>
      <c r="C626" s="104">
        <f t="shared" si="203"/>
        <v>601.50277777777774</v>
      </c>
      <c r="D626" s="105">
        <f t="shared" si="193"/>
        <v>601.48939082819982</v>
      </c>
      <c r="E626" s="106">
        <f t="shared" si="194"/>
        <v>0</v>
      </c>
      <c r="F626" s="107">
        <f t="shared" si="195"/>
        <v>0</v>
      </c>
      <c r="G626" s="108">
        <f t="shared" si="209"/>
        <v>0</v>
      </c>
      <c r="H626" s="113">
        <f t="shared" si="204"/>
        <v>0</v>
      </c>
      <c r="I626" s="107">
        <f t="shared" si="205"/>
        <v>0</v>
      </c>
      <c r="J626" s="110">
        <f t="shared" si="206"/>
        <v>602</v>
      </c>
      <c r="K626" s="111">
        <f t="shared" si="196"/>
        <v>1</v>
      </c>
      <c r="L626" s="116">
        <f t="shared" si="197"/>
        <v>12</v>
      </c>
      <c r="M626" s="108">
        <f t="shared" si="198"/>
        <v>0</v>
      </c>
      <c r="N626" s="113">
        <f t="shared" si="199"/>
        <v>0</v>
      </c>
      <c r="O626" s="113">
        <f t="shared" si="207"/>
        <v>0</v>
      </c>
      <c r="P626" s="108">
        <f t="shared" si="211"/>
        <v>0</v>
      </c>
      <c r="Q626" s="113">
        <f t="shared" si="211"/>
        <v>0</v>
      </c>
      <c r="R626" s="107">
        <f t="shared" si="210"/>
        <v>0</v>
      </c>
      <c r="S626" s="118" t="str">
        <f t="shared" si="208"/>
        <v/>
      </c>
      <c r="T626" s="252"/>
      <c r="U626" s="252"/>
      <c r="V626" s="252"/>
      <c r="W626" s="252"/>
      <c r="X626" s="252"/>
      <c r="Y626" s="252"/>
      <c r="Z626" s="252"/>
      <c r="AA626" s="252"/>
      <c r="AB626" s="252"/>
      <c r="AC626" s="252"/>
      <c r="AD626" s="252"/>
      <c r="AE626" s="252"/>
      <c r="AF626" s="252"/>
    </row>
    <row r="627" spans="1:32" s="119" customFormat="1" ht="13.5" customHeight="1" x14ac:dyDescent="0.3">
      <c r="A627" s="102">
        <f t="shared" si="201"/>
        <v>0</v>
      </c>
      <c r="B627" s="103">
        <f t="shared" si="202"/>
        <v>220059</v>
      </c>
      <c r="C627" s="104">
        <f t="shared" si="203"/>
        <v>602.50277777777774</v>
      </c>
      <c r="D627" s="105">
        <f t="shared" si="193"/>
        <v>602.48870636550305</v>
      </c>
      <c r="E627" s="106">
        <f t="shared" si="194"/>
        <v>0</v>
      </c>
      <c r="F627" s="107">
        <f t="shared" si="195"/>
        <v>0</v>
      </c>
      <c r="G627" s="108">
        <f t="shared" si="209"/>
        <v>0</v>
      </c>
      <c r="H627" s="113">
        <f t="shared" si="204"/>
        <v>0</v>
      </c>
      <c r="I627" s="107">
        <f t="shared" si="205"/>
        <v>0</v>
      </c>
      <c r="J627" s="110">
        <f t="shared" si="206"/>
        <v>603</v>
      </c>
      <c r="K627" s="111">
        <f t="shared" si="196"/>
        <v>1</v>
      </c>
      <c r="L627" s="116">
        <f t="shared" si="197"/>
        <v>12</v>
      </c>
      <c r="M627" s="108">
        <f t="shared" si="198"/>
        <v>0</v>
      </c>
      <c r="N627" s="113">
        <f t="shared" si="199"/>
        <v>0</v>
      </c>
      <c r="O627" s="113">
        <f t="shared" si="207"/>
        <v>0</v>
      </c>
      <c r="P627" s="108">
        <f t="shared" si="211"/>
        <v>0</v>
      </c>
      <c r="Q627" s="113">
        <f t="shared" si="211"/>
        <v>0</v>
      </c>
      <c r="R627" s="107">
        <f t="shared" si="210"/>
        <v>0</v>
      </c>
      <c r="S627" s="118" t="str">
        <f t="shared" si="208"/>
        <v/>
      </c>
      <c r="T627" s="252"/>
      <c r="U627" s="252"/>
      <c r="V627" s="252"/>
      <c r="W627" s="252"/>
      <c r="X627" s="252"/>
      <c r="Y627" s="252"/>
      <c r="Z627" s="252"/>
      <c r="AA627" s="252"/>
      <c r="AB627" s="252"/>
      <c r="AC627" s="252"/>
      <c r="AD627" s="252"/>
      <c r="AE627" s="252"/>
      <c r="AF627" s="252"/>
    </row>
    <row r="628" spans="1:32" s="119" customFormat="1" ht="13.5" customHeight="1" x14ac:dyDescent="0.3">
      <c r="A628" s="102">
        <f t="shared" si="201"/>
        <v>0</v>
      </c>
      <c r="B628" s="103">
        <f t="shared" si="202"/>
        <v>220424</v>
      </c>
      <c r="C628" s="104">
        <f t="shared" si="203"/>
        <v>603.50277777777774</v>
      </c>
      <c r="D628" s="105">
        <f t="shared" si="193"/>
        <v>603.48802190280628</v>
      </c>
      <c r="E628" s="106">
        <f t="shared" si="194"/>
        <v>0</v>
      </c>
      <c r="F628" s="107">
        <f t="shared" si="195"/>
        <v>0</v>
      </c>
      <c r="G628" s="108">
        <f t="shared" si="209"/>
        <v>0</v>
      </c>
      <c r="H628" s="113">
        <f t="shared" si="204"/>
        <v>0</v>
      </c>
      <c r="I628" s="107">
        <f t="shared" si="205"/>
        <v>0</v>
      </c>
      <c r="J628" s="110">
        <f t="shared" si="206"/>
        <v>604</v>
      </c>
      <c r="K628" s="111">
        <f t="shared" si="196"/>
        <v>1</v>
      </c>
      <c r="L628" s="116">
        <f t="shared" si="197"/>
        <v>12</v>
      </c>
      <c r="M628" s="108">
        <f t="shared" si="198"/>
        <v>0</v>
      </c>
      <c r="N628" s="113">
        <f t="shared" si="199"/>
        <v>0</v>
      </c>
      <c r="O628" s="113">
        <f t="shared" si="207"/>
        <v>0</v>
      </c>
      <c r="P628" s="108">
        <f t="shared" si="211"/>
        <v>0</v>
      </c>
      <c r="Q628" s="113">
        <f t="shared" si="211"/>
        <v>0</v>
      </c>
      <c r="R628" s="107">
        <f t="shared" si="210"/>
        <v>0</v>
      </c>
      <c r="S628" s="118" t="str">
        <f t="shared" si="208"/>
        <v/>
      </c>
      <c r="T628" s="252"/>
      <c r="U628" s="252"/>
      <c r="V628" s="252"/>
      <c r="W628" s="252"/>
      <c r="X628" s="252"/>
      <c r="Y628" s="252"/>
      <c r="Z628" s="252"/>
      <c r="AA628" s="252"/>
      <c r="AB628" s="252"/>
      <c r="AC628" s="252"/>
      <c r="AD628" s="252"/>
      <c r="AE628" s="252"/>
      <c r="AF628" s="252"/>
    </row>
    <row r="629" spans="1:32" s="119" customFormat="1" ht="13.5" customHeight="1" x14ac:dyDescent="0.3">
      <c r="A629" s="102">
        <f t="shared" si="201"/>
        <v>0</v>
      </c>
      <c r="B629" s="103">
        <f t="shared" si="202"/>
        <v>220790</v>
      </c>
      <c r="C629" s="104">
        <f t="shared" si="203"/>
        <v>604.50277777777774</v>
      </c>
      <c r="D629" s="105">
        <f t="shared" si="193"/>
        <v>604.4900752908967</v>
      </c>
      <c r="E629" s="106">
        <f t="shared" si="194"/>
        <v>0</v>
      </c>
      <c r="F629" s="107">
        <f t="shared" si="195"/>
        <v>0</v>
      </c>
      <c r="G629" s="108">
        <f t="shared" si="209"/>
        <v>0</v>
      </c>
      <c r="H629" s="113">
        <f t="shared" si="204"/>
        <v>0</v>
      </c>
      <c r="I629" s="107">
        <f t="shared" si="205"/>
        <v>0</v>
      </c>
      <c r="J629" s="110">
        <f t="shared" si="206"/>
        <v>605</v>
      </c>
      <c r="K629" s="111">
        <f t="shared" si="196"/>
        <v>1</v>
      </c>
      <c r="L629" s="116">
        <f t="shared" si="197"/>
        <v>12</v>
      </c>
      <c r="M629" s="108">
        <f t="shared" si="198"/>
        <v>0</v>
      </c>
      <c r="N629" s="113">
        <f t="shared" si="199"/>
        <v>0</v>
      </c>
      <c r="O629" s="113">
        <f t="shared" si="207"/>
        <v>0</v>
      </c>
      <c r="P629" s="108">
        <f t="shared" si="211"/>
        <v>0</v>
      </c>
      <c r="Q629" s="113">
        <f t="shared" si="211"/>
        <v>0</v>
      </c>
      <c r="R629" s="107">
        <f t="shared" si="210"/>
        <v>0</v>
      </c>
      <c r="S629" s="118" t="str">
        <f t="shared" si="208"/>
        <v/>
      </c>
      <c r="T629" s="252"/>
      <c r="U629" s="252"/>
      <c r="V629" s="252"/>
      <c r="W629" s="252"/>
      <c r="X629" s="252"/>
      <c r="Y629" s="252"/>
      <c r="Z629" s="252"/>
      <c r="AA629" s="252"/>
      <c r="AB629" s="252"/>
      <c r="AC629" s="252"/>
      <c r="AD629" s="252"/>
      <c r="AE629" s="252"/>
      <c r="AF629" s="252"/>
    </row>
    <row r="630" spans="1:32" s="119" customFormat="1" ht="13.5" customHeight="1" x14ac:dyDescent="0.3">
      <c r="A630" s="102">
        <f t="shared" si="201"/>
        <v>0</v>
      </c>
      <c r="B630" s="103">
        <f t="shared" si="202"/>
        <v>221155</v>
      </c>
      <c r="C630" s="104">
        <f t="shared" si="203"/>
        <v>605.50277777777774</v>
      </c>
      <c r="D630" s="105">
        <f t="shared" si="193"/>
        <v>605.48939082819982</v>
      </c>
      <c r="E630" s="106">
        <f t="shared" si="194"/>
        <v>0</v>
      </c>
      <c r="F630" s="107">
        <f t="shared" si="195"/>
        <v>0</v>
      </c>
      <c r="G630" s="108">
        <f t="shared" si="209"/>
        <v>0</v>
      </c>
      <c r="H630" s="113">
        <f t="shared" si="204"/>
        <v>0</v>
      </c>
      <c r="I630" s="107">
        <f t="shared" si="205"/>
        <v>0</v>
      </c>
      <c r="J630" s="110">
        <f t="shared" si="206"/>
        <v>606</v>
      </c>
      <c r="K630" s="111">
        <f t="shared" si="196"/>
        <v>1</v>
      </c>
      <c r="L630" s="116">
        <f t="shared" si="197"/>
        <v>12</v>
      </c>
      <c r="M630" s="108">
        <f t="shared" si="198"/>
        <v>0</v>
      </c>
      <c r="N630" s="113">
        <f t="shared" si="199"/>
        <v>0</v>
      </c>
      <c r="O630" s="113">
        <f t="shared" si="207"/>
        <v>0</v>
      </c>
      <c r="P630" s="108">
        <f t="shared" si="211"/>
        <v>0</v>
      </c>
      <c r="Q630" s="113">
        <f t="shared" si="211"/>
        <v>0</v>
      </c>
      <c r="R630" s="107">
        <f t="shared" si="210"/>
        <v>0</v>
      </c>
      <c r="S630" s="118" t="str">
        <f t="shared" si="208"/>
        <v/>
      </c>
      <c r="T630" s="252"/>
      <c r="U630" s="252"/>
      <c r="V630" s="252"/>
      <c r="W630" s="252"/>
      <c r="X630" s="252"/>
      <c r="Y630" s="252"/>
      <c r="Z630" s="252"/>
      <c r="AA630" s="252"/>
      <c r="AB630" s="252"/>
      <c r="AC630" s="252"/>
      <c r="AD630" s="252"/>
      <c r="AE630" s="252"/>
      <c r="AF630" s="252"/>
    </row>
    <row r="631" spans="1:32" s="119" customFormat="1" ht="13.5" customHeight="1" x14ac:dyDescent="0.3">
      <c r="A631" s="102">
        <f t="shared" si="201"/>
        <v>0</v>
      </c>
      <c r="B631" s="103">
        <f t="shared" si="202"/>
        <v>221520</v>
      </c>
      <c r="C631" s="104">
        <f t="shared" si="203"/>
        <v>606.50277777777774</v>
      </c>
      <c r="D631" s="105">
        <f t="shared" si="193"/>
        <v>606.48870636550305</v>
      </c>
      <c r="E631" s="106">
        <f t="shared" si="194"/>
        <v>0</v>
      </c>
      <c r="F631" s="107">
        <f t="shared" si="195"/>
        <v>0</v>
      </c>
      <c r="G631" s="108">
        <f t="shared" si="209"/>
        <v>0</v>
      </c>
      <c r="H631" s="113">
        <f t="shared" si="204"/>
        <v>0</v>
      </c>
      <c r="I631" s="107">
        <f t="shared" si="205"/>
        <v>0</v>
      </c>
      <c r="J631" s="110">
        <f t="shared" si="206"/>
        <v>607</v>
      </c>
      <c r="K631" s="111">
        <f t="shared" si="196"/>
        <v>1</v>
      </c>
      <c r="L631" s="116">
        <f t="shared" si="197"/>
        <v>12</v>
      </c>
      <c r="M631" s="108">
        <f t="shared" si="198"/>
        <v>0</v>
      </c>
      <c r="N631" s="113">
        <f t="shared" si="199"/>
        <v>0</v>
      </c>
      <c r="O631" s="113">
        <f t="shared" si="207"/>
        <v>0</v>
      </c>
      <c r="P631" s="108">
        <f t="shared" si="211"/>
        <v>0</v>
      </c>
      <c r="Q631" s="113">
        <f t="shared" si="211"/>
        <v>0</v>
      </c>
      <c r="R631" s="107">
        <f t="shared" si="210"/>
        <v>0</v>
      </c>
      <c r="S631" s="118" t="str">
        <f t="shared" si="208"/>
        <v/>
      </c>
      <c r="T631" s="252"/>
      <c r="U631" s="252"/>
      <c r="V631" s="252"/>
      <c r="W631" s="252"/>
      <c r="X631" s="252"/>
      <c r="Y631" s="252"/>
      <c r="Z631" s="252"/>
      <c r="AA631" s="252"/>
      <c r="AB631" s="252"/>
      <c r="AC631" s="252"/>
      <c r="AD631" s="252"/>
      <c r="AE631" s="252"/>
      <c r="AF631" s="252"/>
    </row>
    <row r="632" spans="1:32" s="119" customFormat="1" ht="13.5" customHeight="1" x14ac:dyDescent="0.3">
      <c r="A632" s="102">
        <f t="shared" si="201"/>
        <v>0</v>
      </c>
      <c r="B632" s="103">
        <f t="shared" si="202"/>
        <v>221885</v>
      </c>
      <c r="C632" s="104">
        <f t="shared" si="203"/>
        <v>607.50277777777774</v>
      </c>
      <c r="D632" s="105">
        <f t="shared" si="193"/>
        <v>607.48802190280628</v>
      </c>
      <c r="E632" s="106">
        <f t="shared" si="194"/>
        <v>0</v>
      </c>
      <c r="F632" s="107">
        <f t="shared" si="195"/>
        <v>0</v>
      </c>
      <c r="G632" s="108">
        <f t="shared" si="209"/>
        <v>0</v>
      </c>
      <c r="H632" s="113">
        <f t="shared" si="204"/>
        <v>0</v>
      </c>
      <c r="I632" s="107">
        <f t="shared" si="205"/>
        <v>0</v>
      </c>
      <c r="J632" s="110">
        <f t="shared" si="206"/>
        <v>608</v>
      </c>
      <c r="K632" s="111">
        <f t="shared" si="196"/>
        <v>1</v>
      </c>
      <c r="L632" s="116">
        <f t="shared" si="197"/>
        <v>12</v>
      </c>
      <c r="M632" s="108">
        <f t="shared" si="198"/>
        <v>0</v>
      </c>
      <c r="N632" s="113">
        <f t="shared" si="199"/>
        <v>0</v>
      </c>
      <c r="O632" s="113">
        <f t="shared" si="207"/>
        <v>0</v>
      </c>
      <c r="P632" s="108">
        <f t="shared" si="211"/>
        <v>0</v>
      </c>
      <c r="Q632" s="113">
        <f t="shared" si="211"/>
        <v>0</v>
      </c>
      <c r="R632" s="107">
        <f t="shared" si="210"/>
        <v>0</v>
      </c>
      <c r="S632" s="118" t="str">
        <f t="shared" si="208"/>
        <v/>
      </c>
      <c r="T632" s="252"/>
      <c r="U632" s="252"/>
      <c r="V632" s="252"/>
      <c r="W632" s="252"/>
      <c r="X632" s="252"/>
      <c r="Y632" s="252"/>
      <c r="Z632" s="252"/>
      <c r="AA632" s="252"/>
      <c r="AB632" s="252"/>
      <c r="AC632" s="252"/>
      <c r="AD632" s="252"/>
      <c r="AE632" s="252"/>
      <c r="AF632" s="252"/>
    </row>
    <row r="633" spans="1:32" s="119" customFormat="1" ht="13.5" customHeight="1" x14ac:dyDescent="0.3">
      <c r="A633" s="102">
        <f t="shared" si="201"/>
        <v>0</v>
      </c>
      <c r="B633" s="103">
        <f t="shared" si="202"/>
        <v>222251</v>
      </c>
      <c r="C633" s="104">
        <f t="shared" si="203"/>
        <v>608.50277777777774</v>
      </c>
      <c r="D633" s="105">
        <f t="shared" si="193"/>
        <v>608.4900752908967</v>
      </c>
      <c r="E633" s="106">
        <f t="shared" si="194"/>
        <v>0</v>
      </c>
      <c r="F633" s="107">
        <f t="shared" si="195"/>
        <v>0</v>
      </c>
      <c r="G633" s="108">
        <f t="shared" si="209"/>
        <v>0</v>
      </c>
      <c r="H633" s="113">
        <f t="shared" si="204"/>
        <v>0</v>
      </c>
      <c r="I633" s="107">
        <f t="shared" si="205"/>
        <v>0</v>
      </c>
      <c r="J633" s="110">
        <f t="shared" si="206"/>
        <v>609</v>
      </c>
      <c r="K633" s="111">
        <f t="shared" si="196"/>
        <v>1</v>
      </c>
      <c r="L633" s="116">
        <f t="shared" si="197"/>
        <v>12</v>
      </c>
      <c r="M633" s="108">
        <f t="shared" si="198"/>
        <v>0</v>
      </c>
      <c r="N633" s="113">
        <f t="shared" si="199"/>
        <v>0</v>
      </c>
      <c r="O633" s="113">
        <f t="shared" si="207"/>
        <v>0</v>
      </c>
      <c r="P633" s="108">
        <f t="shared" si="211"/>
        <v>0</v>
      </c>
      <c r="Q633" s="113">
        <f t="shared" si="211"/>
        <v>0</v>
      </c>
      <c r="R633" s="107">
        <f t="shared" si="210"/>
        <v>0</v>
      </c>
      <c r="S633" s="118" t="str">
        <f t="shared" si="208"/>
        <v/>
      </c>
      <c r="T633" s="252"/>
      <c r="U633" s="252"/>
      <c r="V633" s="252"/>
      <c r="W633" s="252"/>
      <c r="X633" s="252"/>
      <c r="Y633" s="252"/>
      <c r="Z633" s="252"/>
      <c r="AA633" s="252"/>
      <c r="AB633" s="252"/>
      <c r="AC633" s="252"/>
      <c r="AD633" s="252"/>
      <c r="AE633" s="252"/>
      <c r="AF633" s="252"/>
    </row>
    <row r="634" spans="1:32" s="119" customFormat="1" ht="13.5" customHeight="1" x14ac:dyDescent="0.3">
      <c r="A634" s="102">
        <f t="shared" si="201"/>
        <v>0</v>
      </c>
      <c r="B634" s="103">
        <f t="shared" si="202"/>
        <v>222616</v>
      </c>
      <c r="C634" s="104">
        <f t="shared" si="203"/>
        <v>609.50277777777774</v>
      </c>
      <c r="D634" s="105">
        <f t="shared" si="193"/>
        <v>609.48939082819982</v>
      </c>
      <c r="E634" s="106">
        <f t="shared" si="194"/>
        <v>0</v>
      </c>
      <c r="F634" s="107">
        <f t="shared" si="195"/>
        <v>0</v>
      </c>
      <c r="G634" s="108">
        <f t="shared" si="209"/>
        <v>0</v>
      </c>
      <c r="H634" s="113">
        <f t="shared" si="204"/>
        <v>0</v>
      </c>
      <c r="I634" s="107">
        <f t="shared" si="205"/>
        <v>0</v>
      </c>
      <c r="J634" s="110">
        <f t="shared" si="206"/>
        <v>610</v>
      </c>
      <c r="K634" s="111">
        <f t="shared" si="196"/>
        <v>1</v>
      </c>
      <c r="L634" s="116">
        <f t="shared" si="197"/>
        <v>12</v>
      </c>
      <c r="M634" s="108">
        <f t="shared" si="198"/>
        <v>0</v>
      </c>
      <c r="N634" s="113">
        <f t="shared" si="199"/>
        <v>0</v>
      </c>
      <c r="O634" s="113">
        <f t="shared" si="207"/>
        <v>0</v>
      </c>
      <c r="P634" s="108">
        <f t="shared" ref="P634:Q649" si="212">M634+P633</f>
        <v>0</v>
      </c>
      <c r="Q634" s="113">
        <f t="shared" si="212"/>
        <v>0</v>
      </c>
      <c r="R634" s="107">
        <f t="shared" si="210"/>
        <v>0</v>
      </c>
      <c r="S634" s="118" t="str">
        <f t="shared" si="208"/>
        <v/>
      </c>
      <c r="T634" s="252"/>
      <c r="U634" s="252"/>
      <c r="V634" s="252"/>
      <c r="W634" s="252"/>
      <c r="X634" s="252"/>
      <c r="Y634" s="252"/>
      <c r="Z634" s="252"/>
      <c r="AA634" s="252"/>
      <c r="AB634" s="252"/>
      <c r="AC634" s="252"/>
      <c r="AD634" s="252"/>
      <c r="AE634" s="252"/>
      <c r="AF634" s="252"/>
    </row>
    <row r="635" spans="1:32" s="119" customFormat="1" ht="13.5" customHeight="1" x14ac:dyDescent="0.3">
      <c r="A635" s="102">
        <f t="shared" si="201"/>
        <v>0</v>
      </c>
      <c r="B635" s="103">
        <f t="shared" si="202"/>
        <v>222981</v>
      </c>
      <c r="C635" s="104">
        <f t="shared" si="203"/>
        <v>610.50277777777774</v>
      </c>
      <c r="D635" s="105">
        <f t="shared" si="193"/>
        <v>610.48870636550305</v>
      </c>
      <c r="E635" s="106">
        <f t="shared" si="194"/>
        <v>0</v>
      </c>
      <c r="F635" s="107">
        <f t="shared" si="195"/>
        <v>0</v>
      </c>
      <c r="G635" s="108">
        <f t="shared" si="209"/>
        <v>0</v>
      </c>
      <c r="H635" s="113">
        <f t="shared" si="204"/>
        <v>0</v>
      </c>
      <c r="I635" s="107">
        <f t="shared" si="205"/>
        <v>0</v>
      </c>
      <c r="J635" s="110">
        <f t="shared" si="206"/>
        <v>611</v>
      </c>
      <c r="K635" s="111">
        <f t="shared" si="196"/>
        <v>1</v>
      </c>
      <c r="L635" s="116">
        <f t="shared" si="197"/>
        <v>12</v>
      </c>
      <c r="M635" s="108">
        <f t="shared" si="198"/>
        <v>0</v>
      </c>
      <c r="N635" s="113">
        <f t="shared" si="199"/>
        <v>0</v>
      </c>
      <c r="O635" s="113">
        <f t="shared" si="207"/>
        <v>0</v>
      </c>
      <c r="P635" s="108">
        <f t="shared" si="212"/>
        <v>0</v>
      </c>
      <c r="Q635" s="113">
        <f t="shared" si="212"/>
        <v>0</v>
      </c>
      <c r="R635" s="107">
        <f t="shared" si="210"/>
        <v>0</v>
      </c>
      <c r="S635" s="118" t="str">
        <f t="shared" si="208"/>
        <v/>
      </c>
      <c r="T635" s="252"/>
      <c r="U635" s="252"/>
      <c r="V635" s="252"/>
      <c r="W635" s="252"/>
      <c r="X635" s="252"/>
      <c r="Y635" s="252"/>
      <c r="Z635" s="252"/>
      <c r="AA635" s="252"/>
      <c r="AB635" s="252"/>
      <c r="AC635" s="252"/>
      <c r="AD635" s="252"/>
      <c r="AE635" s="252"/>
      <c r="AF635" s="252"/>
    </row>
    <row r="636" spans="1:32" s="119" customFormat="1" ht="13.5" customHeight="1" x14ac:dyDescent="0.3">
      <c r="A636" s="102">
        <f t="shared" si="201"/>
        <v>0</v>
      </c>
      <c r="B636" s="103">
        <f t="shared" si="202"/>
        <v>223346</v>
      </c>
      <c r="C636" s="104">
        <f t="shared" si="203"/>
        <v>611.50277777777774</v>
      </c>
      <c r="D636" s="105">
        <f t="shared" si="193"/>
        <v>611.48802190280628</v>
      </c>
      <c r="E636" s="106">
        <f t="shared" si="194"/>
        <v>0</v>
      </c>
      <c r="F636" s="107">
        <f t="shared" si="195"/>
        <v>0</v>
      </c>
      <c r="G636" s="108">
        <f t="shared" si="209"/>
        <v>0</v>
      </c>
      <c r="H636" s="113">
        <f t="shared" si="204"/>
        <v>0</v>
      </c>
      <c r="I636" s="107">
        <f t="shared" si="205"/>
        <v>0</v>
      </c>
      <c r="J636" s="110">
        <f t="shared" si="206"/>
        <v>612</v>
      </c>
      <c r="K636" s="111">
        <f t="shared" si="196"/>
        <v>1</v>
      </c>
      <c r="L636" s="116">
        <f t="shared" si="197"/>
        <v>12</v>
      </c>
      <c r="M636" s="108">
        <f t="shared" si="198"/>
        <v>0</v>
      </c>
      <c r="N636" s="113">
        <f t="shared" si="199"/>
        <v>0</v>
      </c>
      <c r="O636" s="113">
        <f t="shared" si="207"/>
        <v>0</v>
      </c>
      <c r="P636" s="108">
        <f t="shared" si="212"/>
        <v>0</v>
      </c>
      <c r="Q636" s="113">
        <f t="shared" si="212"/>
        <v>0</v>
      </c>
      <c r="R636" s="107">
        <f t="shared" si="210"/>
        <v>0</v>
      </c>
      <c r="S636" s="118" t="str">
        <f t="shared" si="208"/>
        <v/>
      </c>
      <c r="T636" s="252"/>
      <c r="U636" s="252"/>
      <c r="V636" s="252"/>
      <c r="W636" s="252"/>
      <c r="X636" s="252"/>
      <c r="Y636" s="252"/>
      <c r="Z636" s="252"/>
      <c r="AA636" s="252"/>
      <c r="AB636" s="252"/>
      <c r="AC636" s="252"/>
      <c r="AD636" s="252"/>
      <c r="AE636" s="252"/>
      <c r="AF636" s="252"/>
    </row>
    <row r="637" spans="1:32" s="119" customFormat="1" ht="13.5" customHeight="1" x14ac:dyDescent="0.3">
      <c r="A637" s="102">
        <f t="shared" si="201"/>
        <v>0</v>
      </c>
      <c r="B637" s="103">
        <f t="shared" si="202"/>
        <v>223712</v>
      </c>
      <c r="C637" s="104">
        <f t="shared" si="203"/>
        <v>612.50277777777774</v>
      </c>
      <c r="D637" s="105">
        <f t="shared" si="193"/>
        <v>612.4900752908967</v>
      </c>
      <c r="E637" s="106">
        <f t="shared" si="194"/>
        <v>0</v>
      </c>
      <c r="F637" s="107">
        <f t="shared" si="195"/>
        <v>0</v>
      </c>
      <c r="G637" s="108">
        <f t="shared" si="209"/>
        <v>0</v>
      </c>
      <c r="H637" s="113">
        <f t="shared" si="204"/>
        <v>0</v>
      </c>
      <c r="I637" s="107">
        <f t="shared" si="205"/>
        <v>0</v>
      </c>
      <c r="J637" s="110">
        <f t="shared" si="206"/>
        <v>613</v>
      </c>
      <c r="K637" s="111">
        <f t="shared" si="196"/>
        <v>1</v>
      </c>
      <c r="L637" s="116">
        <f t="shared" si="197"/>
        <v>12</v>
      </c>
      <c r="M637" s="108">
        <f t="shared" si="198"/>
        <v>0</v>
      </c>
      <c r="N637" s="113">
        <f t="shared" si="199"/>
        <v>0</v>
      </c>
      <c r="O637" s="113">
        <f t="shared" si="207"/>
        <v>0</v>
      </c>
      <c r="P637" s="108">
        <f t="shared" si="212"/>
        <v>0</v>
      </c>
      <c r="Q637" s="113">
        <f t="shared" si="212"/>
        <v>0</v>
      </c>
      <c r="R637" s="107">
        <f t="shared" si="210"/>
        <v>0</v>
      </c>
      <c r="S637" s="118" t="str">
        <f t="shared" si="208"/>
        <v/>
      </c>
      <c r="T637" s="252"/>
      <c r="U637" s="252"/>
      <c r="V637" s="252"/>
      <c r="W637" s="252"/>
      <c r="X637" s="252"/>
      <c r="Y637" s="252"/>
      <c r="Z637" s="252"/>
      <c r="AA637" s="252"/>
      <c r="AB637" s="252"/>
      <c r="AC637" s="252"/>
      <c r="AD637" s="252"/>
      <c r="AE637" s="252"/>
      <c r="AF637" s="252"/>
    </row>
    <row r="638" spans="1:32" s="119" customFormat="1" ht="13.5" customHeight="1" x14ac:dyDescent="0.3">
      <c r="A638" s="102">
        <f t="shared" si="201"/>
        <v>0</v>
      </c>
      <c r="B638" s="103">
        <f t="shared" si="202"/>
        <v>224077</v>
      </c>
      <c r="C638" s="104">
        <f t="shared" si="203"/>
        <v>613.50277777777774</v>
      </c>
      <c r="D638" s="105">
        <f t="shared" si="193"/>
        <v>613.48939082819982</v>
      </c>
      <c r="E638" s="106">
        <f t="shared" si="194"/>
        <v>0</v>
      </c>
      <c r="F638" s="107">
        <f t="shared" si="195"/>
        <v>0</v>
      </c>
      <c r="G638" s="108">
        <f t="shared" si="209"/>
        <v>0</v>
      </c>
      <c r="H638" s="113">
        <f t="shared" si="204"/>
        <v>0</v>
      </c>
      <c r="I638" s="107">
        <f t="shared" si="205"/>
        <v>0</v>
      </c>
      <c r="J638" s="110">
        <f t="shared" si="206"/>
        <v>614</v>
      </c>
      <c r="K638" s="111">
        <f t="shared" si="196"/>
        <v>1</v>
      </c>
      <c r="L638" s="116">
        <f t="shared" si="197"/>
        <v>12</v>
      </c>
      <c r="M638" s="108">
        <f t="shared" si="198"/>
        <v>0</v>
      </c>
      <c r="N638" s="113">
        <f t="shared" si="199"/>
        <v>0</v>
      </c>
      <c r="O638" s="113">
        <f t="shared" si="207"/>
        <v>0</v>
      </c>
      <c r="P638" s="108">
        <f t="shared" si="212"/>
        <v>0</v>
      </c>
      <c r="Q638" s="113">
        <f t="shared" si="212"/>
        <v>0</v>
      </c>
      <c r="R638" s="107">
        <f t="shared" si="210"/>
        <v>0</v>
      </c>
      <c r="S638" s="118" t="str">
        <f t="shared" si="208"/>
        <v/>
      </c>
      <c r="T638" s="252"/>
      <c r="U638" s="252"/>
      <c r="V638" s="252"/>
      <c r="W638" s="252"/>
      <c r="X638" s="252"/>
      <c r="Y638" s="252"/>
      <c r="Z638" s="252"/>
      <c r="AA638" s="252"/>
      <c r="AB638" s="252"/>
      <c r="AC638" s="252"/>
      <c r="AD638" s="252"/>
      <c r="AE638" s="252"/>
      <c r="AF638" s="252"/>
    </row>
    <row r="639" spans="1:32" s="119" customFormat="1" ht="13.5" customHeight="1" x14ac:dyDescent="0.3">
      <c r="A639" s="102">
        <f t="shared" si="201"/>
        <v>0</v>
      </c>
      <c r="B639" s="103">
        <f t="shared" si="202"/>
        <v>224442</v>
      </c>
      <c r="C639" s="104">
        <f t="shared" si="203"/>
        <v>614.50277777777774</v>
      </c>
      <c r="D639" s="105">
        <f t="shared" si="193"/>
        <v>614.48870636550305</v>
      </c>
      <c r="E639" s="106">
        <f t="shared" si="194"/>
        <v>0</v>
      </c>
      <c r="F639" s="107">
        <f t="shared" si="195"/>
        <v>0</v>
      </c>
      <c r="G639" s="108">
        <f t="shared" si="209"/>
        <v>0</v>
      </c>
      <c r="H639" s="113">
        <f t="shared" si="204"/>
        <v>0</v>
      </c>
      <c r="I639" s="107">
        <f t="shared" si="205"/>
        <v>0</v>
      </c>
      <c r="J639" s="110">
        <f t="shared" si="206"/>
        <v>615</v>
      </c>
      <c r="K639" s="111">
        <f t="shared" si="196"/>
        <v>1</v>
      </c>
      <c r="L639" s="116">
        <f t="shared" si="197"/>
        <v>12</v>
      </c>
      <c r="M639" s="108">
        <f t="shared" si="198"/>
        <v>0</v>
      </c>
      <c r="N639" s="113">
        <f t="shared" si="199"/>
        <v>0</v>
      </c>
      <c r="O639" s="113">
        <f t="shared" si="207"/>
        <v>0</v>
      </c>
      <c r="P639" s="108">
        <f t="shared" si="212"/>
        <v>0</v>
      </c>
      <c r="Q639" s="113">
        <f t="shared" si="212"/>
        <v>0</v>
      </c>
      <c r="R639" s="107">
        <f t="shared" si="210"/>
        <v>0</v>
      </c>
      <c r="S639" s="118" t="str">
        <f t="shared" si="208"/>
        <v/>
      </c>
      <c r="T639" s="252"/>
      <c r="U639" s="252"/>
      <c r="V639" s="252"/>
      <c r="W639" s="252"/>
      <c r="X639" s="252"/>
      <c r="Y639" s="252"/>
      <c r="Z639" s="252"/>
      <c r="AA639" s="252"/>
      <c r="AB639" s="252"/>
      <c r="AC639" s="252"/>
      <c r="AD639" s="252"/>
      <c r="AE639" s="252"/>
      <c r="AF639" s="252"/>
    </row>
    <row r="640" spans="1:32" s="119" customFormat="1" ht="13.5" customHeight="1" x14ac:dyDescent="0.3">
      <c r="A640" s="102">
        <f t="shared" si="201"/>
        <v>0</v>
      </c>
      <c r="B640" s="103">
        <f t="shared" si="202"/>
        <v>224807</v>
      </c>
      <c r="C640" s="104">
        <f t="shared" si="203"/>
        <v>615.50277777777774</v>
      </c>
      <c r="D640" s="105">
        <f t="shared" si="193"/>
        <v>615.48802190280628</v>
      </c>
      <c r="E640" s="106">
        <f t="shared" si="194"/>
        <v>0</v>
      </c>
      <c r="F640" s="107">
        <f t="shared" si="195"/>
        <v>0</v>
      </c>
      <c r="G640" s="108">
        <f t="shared" si="209"/>
        <v>0</v>
      </c>
      <c r="H640" s="113">
        <f t="shared" si="204"/>
        <v>0</v>
      </c>
      <c r="I640" s="107">
        <f t="shared" si="205"/>
        <v>0</v>
      </c>
      <c r="J640" s="110">
        <f t="shared" si="206"/>
        <v>616</v>
      </c>
      <c r="K640" s="111">
        <f t="shared" si="196"/>
        <v>1</v>
      </c>
      <c r="L640" s="116">
        <f t="shared" si="197"/>
        <v>12</v>
      </c>
      <c r="M640" s="108">
        <f t="shared" si="198"/>
        <v>0</v>
      </c>
      <c r="N640" s="113">
        <f t="shared" si="199"/>
        <v>0</v>
      </c>
      <c r="O640" s="113">
        <f t="shared" si="207"/>
        <v>0</v>
      </c>
      <c r="P640" s="108">
        <f t="shared" si="212"/>
        <v>0</v>
      </c>
      <c r="Q640" s="113">
        <f t="shared" si="212"/>
        <v>0</v>
      </c>
      <c r="R640" s="107">
        <f t="shared" si="210"/>
        <v>0</v>
      </c>
      <c r="S640" s="118" t="str">
        <f t="shared" si="208"/>
        <v/>
      </c>
      <c r="T640" s="252"/>
      <c r="U640" s="252"/>
      <c r="V640" s="252"/>
      <c r="W640" s="252"/>
      <c r="X640" s="252"/>
      <c r="Y640" s="252"/>
      <c r="Z640" s="252"/>
      <c r="AA640" s="252"/>
      <c r="AB640" s="252"/>
      <c r="AC640" s="252"/>
      <c r="AD640" s="252"/>
      <c r="AE640" s="252"/>
      <c r="AF640" s="252"/>
    </row>
    <row r="641" spans="1:32" s="119" customFormat="1" ht="13.5" customHeight="1" x14ac:dyDescent="0.3">
      <c r="A641" s="102">
        <f t="shared" si="201"/>
        <v>0</v>
      </c>
      <c r="B641" s="103">
        <f t="shared" si="202"/>
        <v>225173</v>
      </c>
      <c r="C641" s="104">
        <f t="shared" si="203"/>
        <v>616.50277777777774</v>
      </c>
      <c r="D641" s="105">
        <f t="shared" si="193"/>
        <v>616.4900752908967</v>
      </c>
      <c r="E641" s="106">
        <f t="shared" si="194"/>
        <v>0</v>
      </c>
      <c r="F641" s="107">
        <f t="shared" si="195"/>
        <v>0</v>
      </c>
      <c r="G641" s="108">
        <f t="shared" si="209"/>
        <v>0</v>
      </c>
      <c r="H641" s="113">
        <f t="shared" si="204"/>
        <v>0</v>
      </c>
      <c r="I641" s="107">
        <f t="shared" si="205"/>
        <v>0</v>
      </c>
      <c r="J641" s="110">
        <f t="shared" si="206"/>
        <v>617</v>
      </c>
      <c r="K641" s="111">
        <f t="shared" si="196"/>
        <v>1</v>
      </c>
      <c r="L641" s="116">
        <f t="shared" si="197"/>
        <v>12</v>
      </c>
      <c r="M641" s="108">
        <f t="shared" si="198"/>
        <v>0</v>
      </c>
      <c r="N641" s="113">
        <f t="shared" si="199"/>
        <v>0</v>
      </c>
      <c r="O641" s="113">
        <f t="shared" si="207"/>
        <v>0</v>
      </c>
      <c r="P641" s="108">
        <f t="shared" si="212"/>
        <v>0</v>
      </c>
      <c r="Q641" s="113">
        <f t="shared" si="212"/>
        <v>0</v>
      </c>
      <c r="R641" s="107">
        <f t="shared" si="210"/>
        <v>0</v>
      </c>
      <c r="S641" s="118" t="str">
        <f t="shared" si="208"/>
        <v/>
      </c>
      <c r="T641" s="252"/>
      <c r="U641" s="252"/>
      <c r="V641" s="252"/>
      <c r="W641" s="252"/>
      <c r="X641" s="252"/>
      <c r="Y641" s="252"/>
      <c r="Z641" s="252"/>
      <c r="AA641" s="252"/>
      <c r="AB641" s="252"/>
      <c r="AC641" s="252"/>
      <c r="AD641" s="252"/>
      <c r="AE641" s="252"/>
      <c r="AF641" s="252"/>
    </row>
    <row r="642" spans="1:32" s="119" customFormat="1" ht="13.5" customHeight="1" x14ac:dyDescent="0.3">
      <c r="A642" s="102">
        <f t="shared" si="201"/>
        <v>0</v>
      </c>
      <c r="B642" s="103">
        <f t="shared" si="202"/>
        <v>225538</v>
      </c>
      <c r="C642" s="104">
        <f t="shared" si="203"/>
        <v>617.50277777777774</v>
      </c>
      <c r="D642" s="105">
        <f t="shared" si="193"/>
        <v>617.48939082819982</v>
      </c>
      <c r="E642" s="106">
        <f t="shared" si="194"/>
        <v>0</v>
      </c>
      <c r="F642" s="107">
        <f t="shared" si="195"/>
        <v>0</v>
      </c>
      <c r="G642" s="108">
        <f t="shared" si="209"/>
        <v>0</v>
      </c>
      <c r="H642" s="113">
        <f t="shared" si="204"/>
        <v>0</v>
      </c>
      <c r="I642" s="107">
        <f t="shared" si="205"/>
        <v>0</v>
      </c>
      <c r="J642" s="110">
        <f t="shared" si="206"/>
        <v>618</v>
      </c>
      <c r="K642" s="111">
        <f t="shared" si="196"/>
        <v>1</v>
      </c>
      <c r="L642" s="116">
        <f t="shared" si="197"/>
        <v>12</v>
      </c>
      <c r="M642" s="108">
        <f t="shared" si="198"/>
        <v>0</v>
      </c>
      <c r="N642" s="113">
        <f t="shared" si="199"/>
        <v>0</v>
      </c>
      <c r="O642" s="113">
        <f t="shared" si="207"/>
        <v>0</v>
      </c>
      <c r="P642" s="108">
        <f t="shared" si="212"/>
        <v>0</v>
      </c>
      <c r="Q642" s="113">
        <f t="shared" si="212"/>
        <v>0</v>
      </c>
      <c r="R642" s="107">
        <f t="shared" si="210"/>
        <v>0</v>
      </c>
      <c r="S642" s="118" t="str">
        <f t="shared" si="208"/>
        <v/>
      </c>
      <c r="T642" s="252"/>
      <c r="U642" s="252"/>
      <c r="V642" s="252"/>
      <c r="W642" s="252"/>
      <c r="X642" s="252"/>
      <c r="Y642" s="252"/>
      <c r="Z642" s="252"/>
      <c r="AA642" s="252"/>
      <c r="AB642" s="252"/>
      <c r="AC642" s="252"/>
      <c r="AD642" s="252"/>
      <c r="AE642" s="252"/>
      <c r="AF642" s="252"/>
    </row>
    <row r="643" spans="1:32" s="119" customFormat="1" ht="13.5" customHeight="1" x14ac:dyDescent="0.3">
      <c r="A643" s="102">
        <f t="shared" si="201"/>
        <v>0</v>
      </c>
      <c r="B643" s="103">
        <f t="shared" si="202"/>
        <v>225903</v>
      </c>
      <c r="C643" s="104">
        <f t="shared" si="203"/>
        <v>618.50277777777774</v>
      </c>
      <c r="D643" s="105">
        <f t="shared" si="193"/>
        <v>618.48870636550305</v>
      </c>
      <c r="E643" s="106">
        <f t="shared" si="194"/>
        <v>0</v>
      </c>
      <c r="F643" s="107">
        <f t="shared" si="195"/>
        <v>0</v>
      </c>
      <c r="G643" s="108">
        <f t="shared" si="209"/>
        <v>0</v>
      </c>
      <c r="H643" s="113">
        <f t="shared" si="204"/>
        <v>0</v>
      </c>
      <c r="I643" s="107">
        <f t="shared" si="205"/>
        <v>0</v>
      </c>
      <c r="J643" s="110">
        <f t="shared" si="206"/>
        <v>619</v>
      </c>
      <c r="K643" s="111">
        <f t="shared" si="196"/>
        <v>1</v>
      </c>
      <c r="L643" s="116">
        <f t="shared" si="197"/>
        <v>12</v>
      </c>
      <c r="M643" s="108">
        <f t="shared" si="198"/>
        <v>0</v>
      </c>
      <c r="N643" s="113">
        <f t="shared" si="199"/>
        <v>0</v>
      </c>
      <c r="O643" s="113">
        <f t="shared" si="207"/>
        <v>0</v>
      </c>
      <c r="P643" s="108">
        <f t="shared" si="212"/>
        <v>0</v>
      </c>
      <c r="Q643" s="113">
        <f t="shared" si="212"/>
        <v>0</v>
      </c>
      <c r="R643" s="107">
        <f t="shared" si="210"/>
        <v>0</v>
      </c>
      <c r="S643" s="118" t="str">
        <f t="shared" si="208"/>
        <v/>
      </c>
      <c r="T643" s="252"/>
      <c r="U643" s="252"/>
      <c r="V643" s="252"/>
      <c r="W643" s="252"/>
      <c r="X643" s="252"/>
      <c r="Y643" s="252"/>
      <c r="Z643" s="252"/>
      <c r="AA643" s="252"/>
      <c r="AB643" s="252"/>
      <c r="AC643" s="252"/>
      <c r="AD643" s="252"/>
      <c r="AE643" s="252"/>
      <c r="AF643" s="252"/>
    </row>
    <row r="644" spans="1:32" s="119" customFormat="1" ht="13.5" customHeight="1" x14ac:dyDescent="0.3">
      <c r="A644" s="102">
        <f t="shared" si="201"/>
        <v>0</v>
      </c>
      <c r="B644" s="103">
        <f t="shared" si="202"/>
        <v>226268</v>
      </c>
      <c r="C644" s="104">
        <f t="shared" si="203"/>
        <v>619.50277777777774</v>
      </c>
      <c r="D644" s="105">
        <f t="shared" si="193"/>
        <v>619.48802190280628</v>
      </c>
      <c r="E644" s="106">
        <f t="shared" si="194"/>
        <v>0</v>
      </c>
      <c r="F644" s="107">
        <f t="shared" si="195"/>
        <v>0</v>
      </c>
      <c r="G644" s="108">
        <f t="shared" si="209"/>
        <v>0</v>
      </c>
      <c r="H644" s="113">
        <f t="shared" si="204"/>
        <v>0</v>
      </c>
      <c r="I644" s="107">
        <f t="shared" si="205"/>
        <v>0</v>
      </c>
      <c r="J644" s="110">
        <f t="shared" si="206"/>
        <v>620</v>
      </c>
      <c r="K644" s="111">
        <f t="shared" si="196"/>
        <v>1</v>
      </c>
      <c r="L644" s="116">
        <f t="shared" si="197"/>
        <v>12</v>
      </c>
      <c r="M644" s="108">
        <f t="shared" si="198"/>
        <v>0</v>
      </c>
      <c r="N644" s="113">
        <f t="shared" si="199"/>
        <v>0</v>
      </c>
      <c r="O644" s="113">
        <f t="shared" si="207"/>
        <v>0</v>
      </c>
      <c r="P644" s="108">
        <f t="shared" si="212"/>
        <v>0</v>
      </c>
      <c r="Q644" s="113">
        <f t="shared" si="212"/>
        <v>0</v>
      </c>
      <c r="R644" s="107">
        <f t="shared" si="210"/>
        <v>0</v>
      </c>
      <c r="S644" s="118" t="str">
        <f t="shared" si="208"/>
        <v/>
      </c>
      <c r="T644" s="252"/>
      <c r="U644" s="252"/>
      <c r="V644" s="252"/>
      <c r="W644" s="252"/>
      <c r="X644" s="252"/>
      <c r="Y644" s="252"/>
      <c r="Z644" s="252"/>
      <c r="AA644" s="252"/>
      <c r="AB644" s="252"/>
      <c r="AC644" s="252"/>
      <c r="AD644" s="252"/>
      <c r="AE644" s="252"/>
      <c r="AF644" s="252"/>
    </row>
    <row r="645" spans="1:32" s="119" customFormat="1" ht="13.5" customHeight="1" x14ac:dyDescent="0.3">
      <c r="A645" s="102">
        <f t="shared" si="201"/>
        <v>0</v>
      </c>
      <c r="B645" s="103">
        <f t="shared" si="202"/>
        <v>226634</v>
      </c>
      <c r="C645" s="104">
        <f t="shared" si="203"/>
        <v>620.50277777777774</v>
      </c>
      <c r="D645" s="105">
        <f t="shared" si="193"/>
        <v>620.4900752908967</v>
      </c>
      <c r="E645" s="106">
        <f t="shared" si="194"/>
        <v>0</v>
      </c>
      <c r="F645" s="107">
        <f t="shared" si="195"/>
        <v>0</v>
      </c>
      <c r="G645" s="108">
        <f t="shared" si="209"/>
        <v>0</v>
      </c>
      <c r="H645" s="113">
        <f t="shared" si="204"/>
        <v>0</v>
      </c>
      <c r="I645" s="107">
        <f t="shared" si="205"/>
        <v>0</v>
      </c>
      <c r="J645" s="110">
        <f t="shared" si="206"/>
        <v>621</v>
      </c>
      <c r="K645" s="111">
        <f t="shared" si="196"/>
        <v>1</v>
      </c>
      <c r="L645" s="116">
        <f t="shared" si="197"/>
        <v>12</v>
      </c>
      <c r="M645" s="108">
        <f t="shared" si="198"/>
        <v>0</v>
      </c>
      <c r="N645" s="113">
        <f t="shared" si="199"/>
        <v>0</v>
      </c>
      <c r="O645" s="113">
        <f t="shared" si="207"/>
        <v>0</v>
      </c>
      <c r="P645" s="108">
        <f t="shared" si="212"/>
        <v>0</v>
      </c>
      <c r="Q645" s="113">
        <f t="shared" si="212"/>
        <v>0</v>
      </c>
      <c r="R645" s="107">
        <f t="shared" si="210"/>
        <v>0</v>
      </c>
      <c r="S645" s="118" t="str">
        <f t="shared" si="208"/>
        <v/>
      </c>
      <c r="T645" s="252"/>
      <c r="U645" s="252"/>
      <c r="V645" s="252"/>
      <c r="W645" s="252"/>
      <c r="X645" s="252"/>
      <c r="Y645" s="252"/>
      <c r="Z645" s="252"/>
      <c r="AA645" s="252"/>
      <c r="AB645" s="252"/>
      <c r="AC645" s="252"/>
      <c r="AD645" s="252"/>
      <c r="AE645" s="252"/>
      <c r="AF645" s="252"/>
    </row>
    <row r="646" spans="1:32" s="119" customFormat="1" ht="13.5" customHeight="1" x14ac:dyDescent="0.3">
      <c r="A646" s="102">
        <f t="shared" si="201"/>
        <v>0</v>
      </c>
      <c r="B646" s="103">
        <f t="shared" si="202"/>
        <v>226999</v>
      </c>
      <c r="C646" s="104">
        <f t="shared" si="203"/>
        <v>621.50277777777774</v>
      </c>
      <c r="D646" s="105">
        <f t="shared" si="193"/>
        <v>621.48939082819982</v>
      </c>
      <c r="E646" s="106">
        <f t="shared" si="194"/>
        <v>0</v>
      </c>
      <c r="F646" s="107">
        <f t="shared" si="195"/>
        <v>0</v>
      </c>
      <c r="G646" s="108">
        <f t="shared" si="209"/>
        <v>0</v>
      </c>
      <c r="H646" s="113">
        <f t="shared" si="204"/>
        <v>0</v>
      </c>
      <c r="I646" s="107">
        <f t="shared" si="205"/>
        <v>0</v>
      </c>
      <c r="J646" s="110">
        <f t="shared" si="206"/>
        <v>622</v>
      </c>
      <c r="K646" s="111">
        <f t="shared" si="196"/>
        <v>1</v>
      </c>
      <c r="L646" s="116">
        <f t="shared" si="197"/>
        <v>12</v>
      </c>
      <c r="M646" s="108">
        <f t="shared" si="198"/>
        <v>0</v>
      </c>
      <c r="N646" s="113">
        <f t="shared" si="199"/>
        <v>0</v>
      </c>
      <c r="O646" s="113">
        <f t="shared" si="207"/>
        <v>0</v>
      </c>
      <c r="P646" s="108">
        <f t="shared" si="212"/>
        <v>0</v>
      </c>
      <c r="Q646" s="113">
        <f t="shared" si="212"/>
        <v>0</v>
      </c>
      <c r="R646" s="107">
        <f t="shared" si="210"/>
        <v>0</v>
      </c>
      <c r="S646" s="118" t="str">
        <f t="shared" si="208"/>
        <v/>
      </c>
      <c r="T646" s="252"/>
      <c r="U646" s="252"/>
      <c r="V646" s="252"/>
      <c r="W646" s="252"/>
      <c r="X646" s="252"/>
      <c r="Y646" s="252"/>
      <c r="Z646" s="252"/>
      <c r="AA646" s="252"/>
      <c r="AB646" s="252"/>
      <c r="AC646" s="252"/>
      <c r="AD646" s="252"/>
      <c r="AE646" s="252"/>
      <c r="AF646" s="252"/>
    </row>
    <row r="647" spans="1:32" s="119" customFormat="1" ht="13.5" customHeight="1" x14ac:dyDescent="0.3">
      <c r="A647" s="102">
        <f t="shared" si="201"/>
        <v>0</v>
      </c>
      <c r="B647" s="103">
        <f t="shared" si="202"/>
        <v>227364</v>
      </c>
      <c r="C647" s="104">
        <f t="shared" si="203"/>
        <v>622.50277777777774</v>
      </c>
      <c r="D647" s="105">
        <f t="shared" si="193"/>
        <v>622.48870636550305</v>
      </c>
      <c r="E647" s="106">
        <f t="shared" si="194"/>
        <v>0</v>
      </c>
      <c r="F647" s="107">
        <f t="shared" si="195"/>
        <v>0</v>
      </c>
      <c r="G647" s="108">
        <f t="shared" si="209"/>
        <v>0</v>
      </c>
      <c r="H647" s="113">
        <f t="shared" si="204"/>
        <v>0</v>
      </c>
      <c r="I647" s="107">
        <f t="shared" si="205"/>
        <v>0</v>
      </c>
      <c r="J647" s="110">
        <f t="shared" si="206"/>
        <v>623</v>
      </c>
      <c r="K647" s="111">
        <f t="shared" si="196"/>
        <v>1</v>
      </c>
      <c r="L647" s="116">
        <f t="shared" si="197"/>
        <v>12</v>
      </c>
      <c r="M647" s="108">
        <f t="shared" si="198"/>
        <v>0</v>
      </c>
      <c r="N647" s="113">
        <f t="shared" si="199"/>
        <v>0</v>
      </c>
      <c r="O647" s="113">
        <f t="shared" si="207"/>
        <v>0</v>
      </c>
      <c r="P647" s="108">
        <f t="shared" si="212"/>
        <v>0</v>
      </c>
      <c r="Q647" s="113">
        <f t="shared" si="212"/>
        <v>0</v>
      </c>
      <c r="R647" s="107">
        <f t="shared" si="210"/>
        <v>0</v>
      </c>
      <c r="S647" s="118" t="str">
        <f t="shared" si="208"/>
        <v/>
      </c>
      <c r="T647" s="252"/>
      <c r="U647" s="252"/>
      <c r="V647" s="252"/>
      <c r="W647" s="252"/>
      <c r="X647" s="252"/>
      <c r="Y647" s="252"/>
      <c r="Z647" s="252"/>
      <c r="AA647" s="252"/>
      <c r="AB647" s="252"/>
      <c r="AC647" s="252"/>
      <c r="AD647" s="252"/>
      <c r="AE647" s="252"/>
      <c r="AF647" s="252"/>
    </row>
    <row r="648" spans="1:32" s="119" customFormat="1" ht="13.5" customHeight="1" x14ac:dyDescent="0.3">
      <c r="A648" s="102">
        <f t="shared" si="201"/>
        <v>0</v>
      </c>
      <c r="B648" s="103">
        <f t="shared" si="202"/>
        <v>227729</v>
      </c>
      <c r="C648" s="104">
        <f t="shared" si="203"/>
        <v>623.50277777777774</v>
      </c>
      <c r="D648" s="105">
        <f t="shared" si="193"/>
        <v>623.48802190280628</v>
      </c>
      <c r="E648" s="106">
        <f t="shared" si="194"/>
        <v>0</v>
      </c>
      <c r="F648" s="107">
        <f t="shared" si="195"/>
        <v>0</v>
      </c>
      <c r="G648" s="108">
        <f t="shared" si="209"/>
        <v>0</v>
      </c>
      <c r="H648" s="113">
        <f t="shared" si="204"/>
        <v>0</v>
      </c>
      <c r="I648" s="107">
        <f t="shared" si="205"/>
        <v>0</v>
      </c>
      <c r="J648" s="110">
        <f t="shared" si="206"/>
        <v>624</v>
      </c>
      <c r="K648" s="111">
        <f t="shared" si="196"/>
        <v>1</v>
      </c>
      <c r="L648" s="116">
        <f t="shared" si="197"/>
        <v>12</v>
      </c>
      <c r="M648" s="108">
        <f t="shared" si="198"/>
        <v>0</v>
      </c>
      <c r="N648" s="113">
        <f t="shared" si="199"/>
        <v>0</v>
      </c>
      <c r="O648" s="113">
        <f t="shared" si="207"/>
        <v>0</v>
      </c>
      <c r="P648" s="108">
        <f t="shared" si="212"/>
        <v>0</v>
      </c>
      <c r="Q648" s="113">
        <f t="shared" si="212"/>
        <v>0</v>
      </c>
      <c r="R648" s="107">
        <f t="shared" si="210"/>
        <v>0</v>
      </c>
      <c r="S648" s="118" t="str">
        <f t="shared" si="208"/>
        <v/>
      </c>
      <c r="T648" s="252"/>
      <c r="U648" s="252"/>
      <c r="V648" s="252"/>
      <c r="W648" s="252"/>
      <c r="X648" s="252"/>
      <c r="Y648" s="252"/>
      <c r="Z648" s="252"/>
      <c r="AA648" s="252"/>
      <c r="AB648" s="252"/>
      <c r="AC648" s="252"/>
      <c r="AD648" s="252"/>
      <c r="AE648" s="252"/>
      <c r="AF648" s="252"/>
    </row>
    <row r="649" spans="1:32" s="119" customFormat="1" ht="13.5" customHeight="1" x14ac:dyDescent="0.3">
      <c r="A649" s="102">
        <f t="shared" si="201"/>
        <v>0</v>
      </c>
      <c r="B649" s="103">
        <f t="shared" si="202"/>
        <v>228095</v>
      </c>
      <c r="C649" s="104">
        <f t="shared" si="203"/>
        <v>624.50277777777774</v>
      </c>
      <c r="D649" s="105">
        <f t="shared" si="193"/>
        <v>624.4900752908967</v>
      </c>
      <c r="E649" s="106">
        <f t="shared" si="194"/>
        <v>0</v>
      </c>
      <c r="F649" s="107">
        <f t="shared" si="195"/>
        <v>0</v>
      </c>
      <c r="G649" s="108">
        <f t="shared" si="209"/>
        <v>0</v>
      </c>
      <c r="H649" s="113">
        <f t="shared" si="204"/>
        <v>0</v>
      </c>
      <c r="I649" s="107">
        <f t="shared" si="205"/>
        <v>0</v>
      </c>
      <c r="J649" s="110">
        <f t="shared" si="206"/>
        <v>625</v>
      </c>
      <c r="K649" s="111">
        <f t="shared" si="196"/>
        <v>1</v>
      </c>
      <c r="L649" s="116">
        <f t="shared" si="197"/>
        <v>12</v>
      </c>
      <c r="M649" s="108">
        <f t="shared" si="198"/>
        <v>0</v>
      </c>
      <c r="N649" s="113">
        <f t="shared" si="199"/>
        <v>0</v>
      </c>
      <c r="O649" s="113">
        <f t="shared" si="207"/>
        <v>0</v>
      </c>
      <c r="P649" s="108">
        <f t="shared" si="212"/>
        <v>0</v>
      </c>
      <c r="Q649" s="113">
        <f t="shared" si="212"/>
        <v>0</v>
      </c>
      <c r="R649" s="107">
        <f t="shared" si="210"/>
        <v>0</v>
      </c>
      <c r="S649" s="118" t="str">
        <f t="shared" si="208"/>
        <v/>
      </c>
      <c r="T649" s="252"/>
      <c r="U649" s="252"/>
      <c r="V649" s="252"/>
      <c r="W649" s="252"/>
      <c r="X649" s="252"/>
      <c r="Y649" s="252"/>
      <c r="Z649" s="252"/>
      <c r="AA649" s="252"/>
      <c r="AB649" s="252"/>
      <c r="AC649" s="252"/>
      <c r="AD649" s="252"/>
      <c r="AE649" s="252"/>
      <c r="AF649" s="252"/>
    </row>
    <row r="650" spans="1:32" s="119" customFormat="1" ht="13.5" customHeight="1" x14ac:dyDescent="0.3">
      <c r="A650" s="102">
        <f t="shared" si="201"/>
        <v>0</v>
      </c>
      <c r="B650" s="103">
        <f t="shared" si="202"/>
        <v>228460</v>
      </c>
      <c r="C650" s="104">
        <f t="shared" si="203"/>
        <v>625.50277777777774</v>
      </c>
      <c r="D650" s="105">
        <f t="shared" si="193"/>
        <v>625.48939082819982</v>
      </c>
      <c r="E650" s="106">
        <f t="shared" si="194"/>
        <v>0</v>
      </c>
      <c r="F650" s="107">
        <f t="shared" si="195"/>
        <v>0</v>
      </c>
      <c r="G650" s="108">
        <f t="shared" si="209"/>
        <v>0</v>
      </c>
      <c r="H650" s="113">
        <f t="shared" si="204"/>
        <v>0</v>
      </c>
      <c r="I650" s="107">
        <f t="shared" si="205"/>
        <v>0</v>
      </c>
      <c r="J650" s="110">
        <f t="shared" si="206"/>
        <v>626</v>
      </c>
      <c r="K650" s="111">
        <f t="shared" si="196"/>
        <v>1</v>
      </c>
      <c r="L650" s="116">
        <f t="shared" si="197"/>
        <v>12</v>
      </c>
      <c r="M650" s="108">
        <f t="shared" si="198"/>
        <v>0</v>
      </c>
      <c r="N650" s="113">
        <f t="shared" si="199"/>
        <v>0</v>
      </c>
      <c r="O650" s="113">
        <f t="shared" si="207"/>
        <v>0</v>
      </c>
      <c r="P650" s="108">
        <f t="shared" ref="P650:Q665" si="213">M650+P649</f>
        <v>0</v>
      </c>
      <c r="Q650" s="113">
        <f t="shared" si="213"/>
        <v>0</v>
      </c>
      <c r="R650" s="107">
        <f t="shared" si="210"/>
        <v>0</v>
      </c>
      <c r="S650" s="118" t="str">
        <f t="shared" si="208"/>
        <v/>
      </c>
      <c r="T650" s="252"/>
      <c r="U650" s="252"/>
      <c r="V650" s="252"/>
      <c r="W650" s="252"/>
      <c r="X650" s="252"/>
      <c r="Y650" s="252"/>
      <c r="Z650" s="252"/>
      <c r="AA650" s="252"/>
      <c r="AB650" s="252"/>
      <c r="AC650" s="252"/>
      <c r="AD650" s="252"/>
      <c r="AE650" s="252"/>
      <c r="AF650" s="252"/>
    </row>
    <row r="651" spans="1:32" s="119" customFormat="1" ht="13.5" customHeight="1" x14ac:dyDescent="0.3">
      <c r="A651" s="102">
        <f t="shared" si="201"/>
        <v>0</v>
      </c>
      <c r="B651" s="103">
        <f t="shared" si="202"/>
        <v>228825</v>
      </c>
      <c r="C651" s="104">
        <f t="shared" si="203"/>
        <v>626.50277777777774</v>
      </c>
      <c r="D651" s="105">
        <f t="shared" si="193"/>
        <v>626.48870636550305</v>
      </c>
      <c r="E651" s="106">
        <f t="shared" si="194"/>
        <v>0</v>
      </c>
      <c r="F651" s="107">
        <f t="shared" si="195"/>
        <v>0</v>
      </c>
      <c r="G651" s="108">
        <f t="shared" si="209"/>
        <v>0</v>
      </c>
      <c r="H651" s="113">
        <f t="shared" si="204"/>
        <v>0</v>
      </c>
      <c r="I651" s="107">
        <f t="shared" si="205"/>
        <v>0</v>
      </c>
      <c r="J651" s="110">
        <f t="shared" si="206"/>
        <v>627</v>
      </c>
      <c r="K651" s="111">
        <f t="shared" si="196"/>
        <v>1</v>
      </c>
      <c r="L651" s="116">
        <f t="shared" si="197"/>
        <v>12</v>
      </c>
      <c r="M651" s="108">
        <f t="shared" si="198"/>
        <v>0</v>
      </c>
      <c r="N651" s="113">
        <f t="shared" si="199"/>
        <v>0</v>
      </c>
      <c r="O651" s="113">
        <f t="shared" si="207"/>
        <v>0</v>
      </c>
      <c r="P651" s="108">
        <f t="shared" si="213"/>
        <v>0</v>
      </c>
      <c r="Q651" s="113">
        <f t="shared" si="213"/>
        <v>0</v>
      </c>
      <c r="R651" s="107">
        <f t="shared" si="210"/>
        <v>0</v>
      </c>
      <c r="S651" s="118" t="str">
        <f t="shared" si="208"/>
        <v/>
      </c>
      <c r="T651" s="252"/>
      <c r="U651" s="252"/>
      <c r="V651" s="252"/>
      <c r="W651" s="252"/>
      <c r="X651" s="252"/>
      <c r="Y651" s="252"/>
      <c r="Z651" s="252"/>
      <c r="AA651" s="252"/>
      <c r="AB651" s="252"/>
      <c r="AC651" s="252"/>
      <c r="AD651" s="252"/>
      <c r="AE651" s="252"/>
      <c r="AF651" s="252"/>
    </row>
    <row r="652" spans="1:32" s="119" customFormat="1" ht="13.5" customHeight="1" x14ac:dyDescent="0.3">
      <c r="A652" s="102">
        <f t="shared" si="201"/>
        <v>0</v>
      </c>
      <c r="B652" s="103">
        <f t="shared" si="202"/>
        <v>229190</v>
      </c>
      <c r="C652" s="104">
        <f t="shared" si="203"/>
        <v>627.50277777777774</v>
      </c>
      <c r="D652" s="105">
        <f t="shared" si="193"/>
        <v>627.48802190280628</v>
      </c>
      <c r="E652" s="106">
        <f t="shared" si="194"/>
        <v>0</v>
      </c>
      <c r="F652" s="107">
        <f t="shared" si="195"/>
        <v>0</v>
      </c>
      <c r="G652" s="108">
        <f t="shared" si="209"/>
        <v>0</v>
      </c>
      <c r="H652" s="113">
        <f t="shared" si="204"/>
        <v>0</v>
      </c>
      <c r="I652" s="107">
        <f t="shared" si="205"/>
        <v>0</v>
      </c>
      <c r="J652" s="110">
        <f t="shared" si="206"/>
        <v>628</v>
      </c>
      <c r="K652" s="111">
        <f t="shared" si="196"/>
        <v>1</v>
      </c>
      <c r="L652" s="116">
        <f t="shared" si="197"/>
        <v>12</v>
      </c>
      <c r="M652" s="108">
        <f t="shared" si="198"/>
        <v>0</v>
      </c>
      <c r="N652" s="113">
        <f t="shared" si="199"/>
        <v>0</v>
      </c>
      <c r="O652" s="113">
        <f t="shared" si="207"/>
        <v>0</v>
      </c>
      <c r="P652" s="108">
        <f t="shared" si="213"/>
        <v>0</v>
      </c>
      <c r="Q652" s="113">
        <f t="shared" si="213"/>
        <v>0</v>
      </c>
      <c r="R652" s="107">
        <f t="shared" si="210"/>
        <v>0</v>
      </c>
      <c r="S652" s="118" t="str">
        <f t="shared" si="208"/>
        <v/>
      </c>
      <c r="T652" s="252"/>
      <c r="U652" s="252"/>
      <c r="V652" s="252"/>
      <c r="W652" s="252"/>
      <c r="X652" s="252"/>
      <c r="Y652" s="252"/>
      <c r="Z652" s="252"/>
      <c r="AA652" s="252"/>
      <c r="AB652" s="252"/>
      <c r="AC652" s="252"/>
      <c r="AD652" s="252"/>
      <c r="AE652" s="252"/>
      <c r="AF652" s="252"/>
    </row>
    <row r="653" spans="1:32" s="119" customFormat="1" ht="13.5" customHeight="1" x14ac:dyDescent="0.3">
      <c r="A653" s="102">
        <f t="shared" si="201"/>
        <v>0</v>
      </c>
      <c r="B653" s="103">
        <f t="shared" si="202"/>
        <v>229556</v>
      </c>
      <c r="C653" s="104">
        <f t="shared" si="203"/>
        <v>628.50277777777774</v>
      </c>
      <c r="D653" s="105">
        <f t="shared" si="193"/>
        <v>628.4900752908967</v>
      </c>
      <c r="E653" s="106">
        <f t="shared" si="194"/>
        <v>0</v>
      </c>
      <c r="F653" s="107">
        <f t="shared" si="195"/>
        <v>0</v>
      </c>
      <c r="G653" s="108">
        <f t="shared" si="209"/>
        <v>0</v>
      </c>
      <c r="H653" s="113">
        <f t="shared" si="204"/>
        <v>0</v>
      </c>
      <c r="I653" s="107">
        <f t="shared" si="205"/>
        <v>0</v>
      </c>
      <c r="J653" s="110">
        <f t="shared" si="206"/>
        <v>629</v>
      </c>
      <c r="K653" s="111">
        <f t="shared" si="196"/>
        <v>1</v>
      </c>
      <c r="L653" s="116">
        <f t="shared" si="197"/>
        <v>12</v>
      </c>
      <c r="M653" s="108">
        <f t="shared" si="198"/>
        <v>0</v>
      </c>
      <c r="N653" s="113">
        <f t="shared" si="199"/>
        <v>0</v>
      </c>
      <c r="O653" s="113">
        <f t="shared" si="207"/>
        <v>0</v>
      </c>
      <c r="P653" s="108">
        <f t="shared" si="213"/>
        <v>0</v>
      </c>
      <c r="Q653" s="113">
        <f t="shared" si="213"/>
        <v>0</v>
      </c>
      <c r="R653" s="107">
        <f t="shared" si="210"/>
        <v>0</v>
      </c>
      <c r="S653" s="118" t="str">
        <f t="shared" si="208"/>
        <v/>
      </c>
      <c r="T653" s="252"/>
      <c r="U653" s="252"/>
      <c r="V653" s="252"/>
      <c r="W653" s="252"/>
      <c r="X653" s="252"/>
      <c r="Y653" s="252"/>
      <c r="Z653" s="252"/>
      <c r="AA653" s="252"/>
      <c r="AB653" s="252"/>
      <c r="AC653" s="252"/>
      <c r="AD653" s="252"/>
      <c r="AE653" s="252"/>
      <c r="AF653" s="252"/>
    </row>
    <row r="654" spans="1:32" s="119" customFormat="1" ht="13.5" customHeight="1" x14ac:dyDescent="0.3">
      <c r="A654" s="102">
        <f t="shared" si="201"/>
        <v>0</v>
      </c>
      <c r="B654" s="103">
        <f t="shared" si="202"/>
        <v>229921</v>
      </c>
      <c r="C654" s="104">
        <f t="shared" si="203"/>
        <v>629.50277777777774</v>
      </c>
      <c r="D654" s="105">
        <f t="shared" si="193"/>
        <v>629.48939082819982</v>
      </c>
      <c r="E654" s="106">
        <f t="shared" si="194"/>
        <v>0</v>
      </c>
      <c r="F654" s="107">
        <f t="shared" si="195"/>
        <v>0</v>
      </c>
      <c r="G654" s="108">
        <f t="shared" si="209"/>
        <v>0</v>
      </c>
      <c r="H654" s="113">
        <f t="shared" si="204"/>
        <v>0</v>
      </c>
      <c r="I654" s="107">
        <f t="shared" si="205"/>
        <v>0</v>
      </c>
      <c r="J654" s="110">
        <f t="shared" si="206"/>
        <v>630</v>
      </c>
      <c r="K654" s="111">
        <f t="shared" si="196"/>
        <v>1</v>
      </c>
      <c r="L654" s="116">
        <f t="shared" si="197"/>
        <v>12</v>
      </c>
      <c r="M654" s="108">
        <f t="shared" si="198"/>
        <v>0</v>
      </c>
      <c r="N654" s="113">
        <f t="shared" si="199"/>
        <v>0</v>
      </c>
      <c r="O654" s="113">
        <f t="shared" si="207"/>
        <v>0</v>
      </c>
      <c r="P654" s="108">
        <f t="shared" si="213"/>
        <v>0</v>
      </c>
      <c r="Q654" s="113">
        <f t="shared" si="213"/>
        <v>0</v>
      </c>
      <c r="R654" s="107">
        <f t="shared" si="210"/>
        <v>0</v>
      </c>
      <c r="S654" s="118" t="str">
        <f t="shared" si="208"/>
        <v/>
      </c>
      <c r="T654" s="252"/>
      <c r="U654" s="252"/>
      <c r="V654" s="252"/>
      <c r="W654" s="252"/>
      <c r="X654" s="252"/>
      <c r="Y654" s="252"/>
      <c r="Z654" s="252"/>
      <c r="AA654" s="252"/>
      <c r="AB654" s="252"/>
      <c r="AC654" s="252"/>
      <c r="AD654" s="252"/>
      <c r="AE654" s="252"/>
      <c r="AF654" s="252"/>
    </row>
    <row r="655" spans="1:32" s="119" customFormat="1" ht="13.5" customHeight="1" x14ac:dyDescent="0.3">
      <c r="A655" s="102">
        <f t="shared" si="201"/>
        <v>0</v>
      </c>
      <c r="B655" s="103">
        <f t="shared" si="202"/>
        <v>230286</v>
      </c>
      <c r="C655" s="104">
        <f t="shared" si="203"/>
        <v>630.50277777777774</v>
      </c>
      <c r="D655" s="105">
        <f t="shared" si="193"/>
        <v>630.48870636550305</v>
      </c>
      <c r="E655" s="106">
        <f t="shared" si="194"/>
        <v>0</v>
      </c>
      <c r="F655" s="107">
        <f t="shared" si="195"/>
        <v>0</v>
      </c>
      <c r="G655" s="108">
        <f t="shared" si="209"/>
        <v>0</v>
      </c>
      <c r="H655" s="113">
        <f t="shared" si="204"/>
        <v>0</v>
      </c>
      <c r="I655" s="107">
        <f t="shared" si="205"/>
        <v>0</v>
      </c>
      <c r="J655" s="110">
        <f t="shared" si="206"/>
        <v>631</v>
      </c>
      <c r="K655" s="111">
        <f t="shared" si="196"/>
        <v>1</v>
      </c>
      <c r="L655" s="116">
        <f t="shared" si="197"/>
        <v>12</v>
      </c>
      <c r="M655" s="108">
        <f t="shared" si="198"/>
        <v>0</v>
      </c>
      <c r="N655" s="113">
        <f t="shared" si="199"/>
        <v>0</v>
      </c>
      <c r="O655" s="113">
        <f t="shared" si="207"/>
        <v>0</v>
      </c>
      <c r="P655" s="108">
        <f t="shared" si="213"/>
        <v>0</v>
      </c>
      <c r="Q655" s="113">
        <f t="shared" si="213"/>
        <v>0</v>
      </c>
      <c r="R655" s="107">
        <f t="shared" si="210"/>
        <v>0</v>
      </c>
      <c r="S655" s="118" t="str">
        <f t="shared" si="208"/>
        <v/>
      </c>
      <c r="T655" s="252"/>
      <c r="U655" s="252"/>
      <c r="V655" s="252"/>
      <c r="W655" s="252"/>
      <c r="X655" s="252"/>
      <c r="Y655" s="252"/>
      <c r="Z655" s="252"/>
      <c r="AA655" s="252"/>
      <c r="AB655" s="252"/>
      <c r="AC655" s="252"/>
      <c r="AD655" s="252"/>
      <c r="AE655" s="252"/>
      <c r="AF655" s="252"/>
    </row>
    <row r="656" spans="1:32" s="119" customFormat="1" ht="13.5" customHeight="1" x14ac:dyDescent="0.3">
      <c r="A656" s="102">
        <f t="shared" si="201"/>
        <v>0</v>
      </c>
      <c r="B656" s="103">
        <f t="shared" si="202"/>
        <v>230651</v>
      </c>
      <c r="C656" s="104">
        <f t="shared" si="203"/>
        <v>631.50277777777774</v>
      </c>
      <c r="D656" s="105">
        <f t="shared" si="193"/>
        <v>631.48802190280628</v>
      </c>
      <c r="E656" s="106">
        <f t="shared" si="194"/>
        <v>0</v>
      </c>
      <c r="F656" s="107">
        <f t="shared" si="195"/>
        <v>0</v>
      </c>
      <c r="G656" s="108">
        <f t="shared" si="209"/>
        <v>0</v>
      </c>
      <c r="H656" s="113">
        <f t="shared" si="204"/>
        <v>0</v>
      </c>
      <c r="I656" s="107">
        <f t="shared" si="205"/>
        <v>0</v>
      </c>
      <c r="J656" s="110">
        <f t="shared" si="206"/>
        <v>632</v>
      </c>
      <c r="K656" s="111">
        <f t="shared" si="196"/>
        <v>1</v>
      </c>
      <c r="L656" s="116">
        <f t="shared" si="197"/>
        <v>12</v>
      </c>
      <c r="M656" s="108">
        <f t="shared" si="198"/>
        <v>0</v>
      </c>
      <c r="N656" s="113">
        <f t="shared" si="199"/>
        <v>0</v>
      </c>
      <c r="O656" s="113">
        <f t="shared" si="207"/>
        <v>0</v>
      </c>
      <c r="P656" s="108">
        <f t="shared" si="213"/>
        <v>0</v>
      </c>
      <c r="Q656" s="113">
        <f t="shared" si="213"/>
        <v>0</v>
      </c>
      <c r="R656" s="107">
        <f t="shared" si="210"/>
        <v>0</v>
      </c>
      <c r="S656" s="118" t="str">
        <f t="shared" si="208"/>
        <v/>
      </c>
      <c r="T656" s="252"/>
      <c r="U656" s="252"/>
      <c r="V656" s="252"/>
      <c r="W656" s="252"/>
      <c r="X656" s="252"/>
      <c r="Y656" s="252"/>
      <c r="Z656" s="252"/>
      <c r="AA656" s="252"/>
      <c r="AB656" s="252"/>
      <c r="AC656" s="252"/>
      <c r="AD656" s="252"/>
      <c r="AE656" s="252"/>
      <c r="AF656" s="252"/>
    </row>
    <row r="657" spans="1:32" s="119" customFormat="1" ht="13.5" customHeight="1" x14ac:dyDescent="0.3">
      <c r="A657" s="102">
        <f t="shared" si="201"/>
        <v>0</v>
      </c>
      <c r="B657" s="103">
        <f t="shared" si="202"/>
        <v>231017</v>
      </c>
      <c r="C657" s="104">
        <f t="shared" si="203"/>
        <v>632.50277777777774</v>
      </c>
      <c r="D657" s="105">
        <f t="shared" si="193"/>
        <v>632.4900752908967</v>
      </c>
      <c r="E657" s="106">
        <f t="shared" si="194"/>
        <v>0</v>
      </c>
      <c r="F657" s="107">
        <f t="shared" si="195"/>
        <v>0</v>
      </c>
      <c r="G657" s="108">
        <f t="shared" si="209"/>
        <v>0</v>
      </c>
      <c r="H657" s="113">
        <f t="shared" si="204"/>
        <v>0</v>
      </c>
      <c r="I657" s="107">
        <f t="shared" si="205"/>
        <v>0</v>
      </c>
      <c r="J657" s="110">
        <f t="shared" si="206"/>
        <v>633</v>
      </c>
      <c r="K657" s="111">
        <f t="shared" si="196"/>
        <v>1</v>
      </c>
      <c r="L657" s="116">
        <f t="shared" si="197"/>
        <v>12</v>
      </c>
      <c r="M657" s="108">
        <f t="shared" si="198"/>
        <v>0</v>
      </c>
      <c r="N657" s="113">
        <f t="shared" si="199"/>
        <v>0</v>
      </c>
      <c r="O657" s="113">
        <f t="shared" si="207"/>
        <v>0</v>
      </c>
      <c r="P657" s="108">
        <f t="shared" si="213"/>
        <v>0</v>
      </c>
      <c r="Q657" s="113">
        <f t="shared" si="213"/>
        <v>0</v>
      </c>
      <c r="R657" s="107">
        <f t="shared" si="210"/>
        <v>0</v>
      </c>
      <c r="S657" s="118" t="str">
        <f t="shared" si="208"/>
        <v/>
      </c>
      <c r="T657" s="252"/>
      <c r="U657" s="252"/>
      <c r="V657" s="252"/>
      <c r="W657" s="252"/>
      <c r="X657" s="252"/>
      <c r="Y657" s="252"/>
      <c r="Z657" s="252"/>
      <c r="AA657" s="252"/>
      <c r="AB657" s="252"/>
      <c r="AC657" s="252"/>
      <c r="AD657" s="252"/>
      <c r="AE657" s="252"/>
      <c r="AF657" s="252"/>
    </row>
    <row r="658" spans="1:32" s="119" customFormat="1" ht="13.5" customHeight="1" x14ac:dyDescent="0.3">
      <c r="A658" s="102">
        <f t="shared" si="201"/>
        <v>0</v>
      </c>
      <c r="B658" s="103">
        <f t="shared" si="202"/>
        <v>231382</v>
      </c>
      <c r="C658" s="104">
        <f t="shared" si="203"/>
        <v>633.50277777777774</v>
      </c>
      <c r="D658" s="105">
        <f t="shared" si="193"/>
        <v>633.48939082819982</v>
      </c>
      <c r="E658" s="106">
        <f t="shared" si="194"/>
        <v>0</v>
      </c>
      <c r="F658" s="107">
        <f t="shared" si="195"/>
        <v>0</v>
      </c>
      <c r="G658" s="108">
        <f t="shared" si="209"/>
        <v>0</v>
      </c>
      <c r="H658" s="113">
        <f t="shared" si="204"/>
        <v>0</v>
      </c>
      <c r="I658" s="107">
        <f t="shared" si="205"/>
        <v>0</v>
      </c>
      <c r="J658" s="110">
        <f t="shared" si="206"/>
        <v>634</v>
      </c>
      <c r="K658" s="111">
        <f t="shared" si="196"/>
        <v>1</v>
      </c>
      <c r="L658" s="116">
        <f t="shared" si="197"/>
        <v>12</v>
      </c>
      <c r="M658" s="108">
        <f t="shared" si="198"/>
        <v>0</v>
      </c>
      <c r="N658" s="113">
        <f t="shared" si="199"/>
        <v>0</v>
      </c>
      <c r="O658" s="113">
        <f t="shared" si="207"/>
        <v>0</v>
      </c>
      <c r="P658" s="108">
        <f t="shared" si="213"/>
        <v>0</v>
      </c>
      <c r="Q658" s="113">
        <f t="shared" si="213"/>
        <v>0</v>
      </c>
      <c r="R658" s="107">
        <f t="shared" si="210"/>
        <v>0</v>
      </c>
      <c r="S658" s="118" t="str">
        <f t="shared" si="208"/>
        <v/>
      </c>
      <c r="T658" s="252"/>
      <c r="U658" s="252"/>
      <c r="V658" s="252"/>
      <c r="W658" s="252"/>
      <c r="X658" s="252"/>
      <c r="Y658" s="252"/>
      <c r="Z658" s="252"/>
      <c r="AA658" s="252"/>
      <c r="AB658" s="252"/>
      <c r="AC658" s="252"/>
      <c r="AD658" s="252"/>
      <c r="AE658" s="252"/>
      <c r="AF658" s="252"/>
    </row>
    <row r="659" spans="1:32" s="119" customFormat="1" ht="13.5" customHeight="1" x14ac:dyDescent="0.3">
      <c r="A659" s="102">
        <f t="shared" si="201"/>
        <v>0</v>
      </c>
      <c r="B659" s="103">
        <f t="shared" si="202"/>
        <v>231747</v>
      </c>
      <c r="C659" s="104">
        <f t="shared" si="203"/>
        <v>634.50277777777774</v>
      </c>
      <c r="D659" s="105">
        <f t="shared" si="193"/>
        <v>634.48870636550305</v>
      </c>
      <c r="E659" s="106">
        <f t="shared" si="194"/>
        <v>0</v>
      </c>
      <c r="F659" s="107">
        <f t="shared" si="195"/>
        <v>0</v>
      </c>
      <c r="G659" s="108">
        <f t="shared" si="209"/>
        <v>0</v>
      </c>
      <c r="H659" s="113">
        <f t="shared" si="204"/>
        <v>0</v>
      </c>
      <c r="I659" s="107">
        <f t="shared" si="205"/>
        <v>0</v>
      </c>
      <c r="J659" s="110">
        <f t="shared" si="206"/>
        <v>635</v>
      </c>
      <c r="K659" s="111">
        <f t="shared" si="196"/>
        <v>1</v>
      </c>
      <c r="L659" s="116">
        <f t="shared" si="197"/>
        <v>12</v>
      </c>
      <c r="M659" s="108">
        <f t="shared" si="198"/>
        <v>0</v>
      </c>
      <c r="N659" s="113">
        <f t="shared" si="199"/>
        <v>0</v>
      </c>
      <c r="O659" s="113">
        <f t="shared" si="207"/>
        <v>0</v>
      </c>
      <c r="P659" s="108">
        <f t="shared" si="213"/>
        <v>0</v>
      </c>
      <c r="Q659" s="113">
        <f t="shared" si="213"/>
        <v>0</v>
      </c>
      <c r="R659" s="107">
        <f t="shared" si="210"/>
        <v>0</v>
      </c>
      <c r="S659" s="118" t="str">
        <f t="shared" si="208"/>
        <v/>
      </c>
      <c r="T659" s="252"/>
      <c r="U659" s="252"/>
      <c r="V659" s="252"/>
      <c r="W659" s="252"/>
      <c r="X659" s="252"/>
      <c r="Y659" s="252"/>
      <c r="Z659" s="252"/>
      <c r="AA659" s="252"/>
      <c r="AB659" s="252"/>
      <c r="AC659" s="252"/>
      <c r="AD659" s="252"/>
      <c r="AE659" s="252"/>
      <c r="AF659" s="252"/>
    </row>
    <row r="660" spans="1:32" s="119" customFormat="1" ht="13.5" customHeight="1" x14ac:dyDescent="0.3">
      <c r="A660" s="102">
        <f t="shared" si="201"/>
        <v>0</v>
      </c>
      <c r="B660" s="103">
        <f t="shared" si="202"/>
        <v>232112</v>
      </c>
      <c r="C660" s="104">
        <f t="shared" si="203"/>
        <v>635.50277777777774</v>
      </c>
      <c r="D660" s="105">
        <f t="shared" si="193"/>
        <v>635.48802190280628</v>
      </c>
      <c r="E660" s="106">
        <f t="shared" si="194"/>
        <v>0</v>
      </c>
      <c r="F660" s="107">
        <f t="shared" si="195"/>
        <v>0</v>
      </c>
      <c r="G660" s="108">
        <f t="shared" si="209"/>
        <v>0</v>
      </c>
      <c r="H660" s="113">
        <f t="shared" si="204"/>
        <v>0</v>
      </c>
      <c r="I660" s="107">
        <f t="shared" si="205"/>
        <v>0</v>
      </c>
      <c r="J660" s="110">
        <f t="shared" si="206"/>
        <v>636</v>
      </c>
      <c r="K660" s="111">
        <f t="shared" si="196"/>
        <v>1</v>
      </c>
      <c r="L660" s="116">
        <f t="shared" si="197"/>
        <v>12</v>
      </c>
      <c r="M660" s="108">
        <f t="shared" si="198"/>
        <v>0</v>
      </c>
      <c r="N660" s="113">
        <f t="shared" si="199"/>
        <v>0</v>
      </c>
      <c r="O660" s="113">
        <f t="shared" si="207"/>
        <v>0</v>
      </c>
      <c r="P660" s="108">
        <f t="shared" si="213"/>
        <v>0</v>
      </c>
      <c r="Q660" s="113">
        <f t="shared" si="213"/>
        <v>0</v>
      </c>
      <c r="R660" s="107">
        <f t="shared" si="210"/>
        <v>0</v>
      </c>
      <c r="S660" s="118" t="str">
        <f t="shared" si="208"/>
        <v/>
      </c>
      <c r="T660" s="252"/>
      <c r="U660" s="252"/>
      <c r="V660" s="252"/>
      <c r="W660" s="252"/>
      <c r="X660" s="252"/>
      <c r="Y660" s="252"/>
      <c r="Z660" s="252"/>
      <c r="AA660" s="252"/>
      <c r="AB660" s="252"/>
      <c r="AC660" s="252"/>
      <c r="AD660" s="252"/>
      <c r="AE660" s="252"/>
      <c r="AF660" s="252"/>
    </row>
    <row r="661" spans="1:32" s="119" customFormat="1" ht="13.5" customHeight="1" x14ac:dyDescent="0.3">
      <c r="A661" s="102">
        <f t="shared" si="201"/>
        <v>0</v>
      </c>
      <c r="B661" s="103">
        <f t="shared" si="202"/>
        <v>232478</v>
      </c>
      <c r="C661" s="104">
        <f t="shared" si="203"/>
        <v>636.50277777777774</v>
      </c>
      <c r="D661" s="105">
        <f t="shared" si="193"/>
        <v>636.4900752908967</v>
      </c>
      <c r="E661" s="106">
        <f t="shared" si="194"/>
        <v>0</v>
      </c>
      <c r="F661" s="107">
        <f t="shared" si="195"/>
        <v>0</v>
      </c>
      <c r="G661" s="108">
        <f t="shared" si="209"/>
        <v>0</v>
      </c>
      <c r="H661" s="113">
        <f t="shared" si="204"/>
        <v>0</v>
      </c>
      <c r="I661" s="107">
        <f t="shared" si="205"/>
        <v>0</v>
      </c>
      <c r="J661" s="110">
        <f t="shared" si="206"/>
        <v>637</v>
      </c>
      <c r="K661" s="111">
        <f t="shared" si="196"/>
        <v>1</v>
      </c>
      <c r="L661" s="116">
        <f t="shared" si="197"/>
        <v>12</v>
      </c>
      <c r="M661" s="108">
        <f t="shared" si="198"/>
        <v>0</v>
      </c>
      <c r="N661" s="113">
        <f t="shared" si="199"/>
        <v>0</v>
      </c>
      <c r="O661" s="113">
        <f t="shared" si="207"/>
        <v>0</v>
      </c>
      <c r="P661" s="108">
        <f t="shared" si="213"/>
        <v>0</v>
      </c>
      <c r="Q661" s="113">
        <f t="shared" si="213"/>
        <v>0</v>
      </c>
      <c r="R661" s="107">
        <f t="shared" si="210"/>
        <v>0</v>
      </c>
      <c r="S661" s="118" t="str">
        <f t="shared" si="208"/>
        <v/>
      </c>
      <c r="T661" s="252"/>
      <c r="U661" s="252"/>
      <c r="V661" s="252"/>
      <c r="W661" s="252"/>
      <c r="X661" s="252"/>
      <c r="Y661" s="252"/>
      <c r="Z661" s="252"/>
      <c r="AA661" s="252"/>
      <c r="AB661" s="252"/>
      <c r="AC661" s="252"/>
      <c r="AD661" s="252"/>
      <c r="AE661" s="252"/>
      <c r="AF661" s="252"/>
    </row>
    <row r="662" spans="1:32" s="119" customFormat="1" ht="13.5" customHeight="1" x14ac:dyDescent="0.3">
      <c r="A662" s="102">
        <f t="shared" si="201"/>
        <v>0</v>
      </c>
      <c r="B662" s="103">
        <f t="shared" si="202"/>
        <v>232843</v>
      </c>
      <c r="C662" s="104">
        <f t="shared" si="203"/>
        <v>637.50277777777774</v>
      </c>
      <c r="D662" s="105">
        <f t="shared" si="193"/>
        <v>637.48939082819982</v>
      </c>
      <c r="E662" s="106">
        <f t="shared" si="194"/>
        <v>0</v>
      </c>
      <c r="F662" s="107">
        <f t="shared" si="195"/>
        <v>0</v>
      </c>
      <c r="G662" s="108">
        <f t="shared" si="209"/>
        <v>0</v>
      </c>
      <c r="H662" s="113">
        <f t="shared" si="204"/>
        <v>0</v>
      </c>
      <c r="I662" s="107">
        <f t="shared" si="205"/>
        <v>0</v>
      </c>
      <c r="J662" s="110">
        <f t="shared" si="206"/>
        <v>638</v>
      </c>
      <c r="K662" s="111">
        <f t="shared" si="196"/>
        <v>1</v>
      </c>
      <c r="L662" s="116">
        <f t="shared" si="197"/>
        <v>12</v>
      </c>
      <c r="M662" s="108">
        <f t="shared" si="198"/>
        <v>0</v>
      </c>
      <c r="N662" s="113">
        <f t="shared" si="199"/>
        <v>0</v>
      </c>
      <c r="O662" s="113">
        <f t="shared" si="207"/>
        <v>0</v>
      </c>
      <c r="P662" s="108">
        <f t="shared" si="213"/>
        <v>0</v>
      </c>
      <c r="Q662" s="113">
        <f t="shared" si="213"/>
        <v>0</v>
      </c>
      <c r="R662" s="107">
        <f t="shared" si="210"/>
        <v>0</v>
      </c>
      <c r="S662" s="118" t="str">
        <f t="shared" si="208"/>
        <v/>
      </c>
      <c r="T662" s="252"/>
      <c r="U662" s="252"/>
      <c r="V662" s="252"/>
      <c r="W662" s="252"/>
      <c r="X662" s="252"/>
      <c r="Y662" s="252"/>
      <c r="Z662" s="252"/>
      <c r="AA662" s="252"/>
      <c r="AB662" s="252"/>
      <c r="AC662" s="252"/>
      <c r="AD662" s="252"/>
      <c r="AE662" s="252"/>
      <c r="AF662" s="252"/>
    </row>
    <row r="663" spans="1:32" s="119" customFormat="1" ht="13.5" customHeight="1" x14ac:dyDescent="0.3">
      <c r="A663" s="102">
        <f t="shared" si="201"/>
        <v>0</v>
      </c>
      <c r="B663" s="103">
        <f t="shared" si="202"/>
        <v>233208</v>
      </c>
      <c r="C663" s="104">
        <f t="shared" si="203"/>
        <v>638.50277777777774</v>
      </c>
      <c r="D663" s="105">
        <f t="shared" si="193"/>
        <v>638.48870636550305</v>
      </c>
      <c r="E663" s="106">
        <f t="shared" si="194"/>
        <v>0</v>
      </c>
      <c r="F663" s="107">
        <f t="shared" si="195"/>
        <v>0</v>
      </c>
      <c r="G663" s="108">
        <f t="shared" si="209"/>
        <v>0</v>
      </c>
      <c r="H663" s="113">
        <f t="shared" si="204"/>
        <v>0</v>
      </c>
      <c r="I663" s="107">
        <f t="shared" si="205"/>
        <v>0</v>
      </c>
      <c r="J663" s="110">
        <f t="shared" si="206"/>
        <v>639</v>
      </c>
      <c r="K663" s="111">
        <f t="shared" si="196"/>
        <v>1</v>
      </c>
      <c r="L663" s="116">
        <f t="shared" si="197"/>
        <v>12</v>
      </c>
      <c r="M663" s="108">
        <f t="shared" si="198"/>
        <v>0</v>
      </c>
      <c r="N663" s="113">
        <f t="shared" si="199"/>
        <v>0</v>
      </c>
      <c r="O663" s="113">
        <f t="shared" si="207"/>
        <v>0</v>
      </c>
      <c r="P663" s="108">
        <f t="shared" si="213"/>
        <v>0</v>
      </c>
      <c r="Q663" s="113">
        <f t="shared" si="213"/>
        <v>0</v>
      </c>
      <c r="R663" s="107">
        <f t="shared" si="210"/>
        <v>0</v>
      </c>
      <c r="S663" s="118" t="str">
        <f t="shared" si="208"/>
        <v/>
      </c>
      <c r="T663" s="252"/>
      <c r="U663" s="252"/>
      <c r="V663" s="252"/>
      <c r="W663" s="252"/>
      <c r="X663" s="252"/>
      <c r="Y663" s="252"/>
      <c r="Z663" s="252"/>
      <c r="AA663" s="252"/>
      <c r="AB663" s="252"/>
      <c r="AC663" s="252"/>
      <c r="AD663" s="252"/>
      <c r="AE663" s="252"/>
      <c r="AF663" s="252"/>
    </row>
    <row r="664" spans="1:32" s="119" customFormat="1" ht="13.5" customHeight="1" x14ac:dyDescent="0.3">
      <c r="A664" s="102">
        <f t="shared" si="201"/>
        <v>0</v>
      </c>
      <c r="B664" s="103">
        <f t="shared" si="202"/>
        <v>233573</v>
      </c>
      <c r="C664" s="104">
        <f t="shared" si="203"/>
        <v>639.50277777777774</v>
      </c>
      <c r="D664" s="105">
        <f t="shared" si="193"/>
        <v>639.48802190280628</v>
      </c>
      <c r="E664" s="106">
        <f t="shared" si="194"/>
        <v>0</v>
      </c>
      <c r="F664" s="107">
        <f t="shared" si="195"/>
        <v>0</v>
      </c>
      <c r="G664" s="108">
        <f t="shared" si="209"/>
        <v>0</v>
      </c>
      <c r="H664" s="113">
        <f t="shared" si="204"/>
        <v>0</v>
      </c>
      <c r="I664" s="107">
        <f t="shared" si="205"/>
        <v>0</v>
      </c>
      <c r="J664" s="110">
        <f t="shared" si="206"/>
        <v>640</v>
      </c>
      <c r="K664" s="111">
        <f t="shared" si="196"/>
        <v>1</v>
      </c>
      <c r="L664" s="116">
        <f t="shared" si="197"/>
        <v>12</v>
      </c>
      <c r="M664" s="108">
        <f t="shared" si="198"/>
        <v>0</v>
      </c>
      <c r="N664" s="113">
        <f t="shared" si="199"/>
        <v>0</v>
      </c>
      <c r="O664" s="113">
        <f t="shared" si="207"/>
        <v>0</v>
      </c>
      <c r="P664" s="108">
        <f t="shared" si="213"/>
        <v>0</v>
      </c>
      <c r="Q664" s="113">
        <f t="shared" si="213"/>
        <v>0</v>
      </c>
      <c r="R664" s="107">
        <f t="shared" si="210"/>
        <v>0</v>
      </c>
      <c r="S664" s="118" t="str">
        <f t="shared" si="208"/>
        <v/>
      </c>
      <c r="T664" s="252"/>
      <c r="U664" s="252"/>
      <c r="V664" s="252"/>
      <c r="W664" s="252"/>
      <c r="X664" s="252"/>
      <c r="Y664" s="252"/>
      <c r="Z664" s="252"/>
      <c r="AA664" s="252"/>
      <c r="AB664" s="252"/>
      <c r="AC664" s="252"/>
      <c r="AD664" s="252"/>
      <c r="AE664" s="252"/>
      <c r="AF664" s="252"/>
    </row>
    <row r="665" spans="1:32" s="119" customFormat="1" ht="13.5" customHeight="1" x14ac:dyDescent="0.3">
      <c r="A665" s="102">
        <f t="shared" si="201"/>
        <v>0</v>
      </c>
      <c r="B665" s="103">
        <f t="shared" si="202"/>
        <v>233939</v>
      </c>
      <c r="C665" s="104">
        <f t="shared" si="203"/>
        <v>640.50277777777774</v>
      </c>
      <c r="D665" s="105">
        <f t="shared" ref="D665:D725" si="214">(B665-H$5)/365.25</f>
        <v>640.4900752908967</v>
      </c>
      <c r="E665" s="106">
        <f t="shared" ref="E665:E725" si="215">IF(C665&gt;=1,H$9,0)</f>
        <v>0</v>
      </c>
      <c r="F665" s="107">
        <f t="shared" si="195"/>
        <v>0</v>
      </c>
      <c r="G665" s="108">
        <f t="shared" si="209"/>
        <v>0</v>
      </c>
      <c r="H665" s="113">
        <f t="shared" si="204"/>
        <v>0</v>
      </c>
      <c r="I665" s="107">
        <f t="shared" si="205"/>
        <v>0</v>
      </c>
      <c r="J665" s="110">
        <f t="shared" si="206"/>
        <v>641</v>
      </c>
      <c r="K665" s="111">
        <f t="shared" si="196"/>
        <v>1</v>
      </c>
      <c r="L665" s="116">
        <f t="shared" si="197"/>
        <v>12</v>
      </c>
      <c r="M665" s="108">
        <f t="shared" si="198"/>
        <v>0</v>
      </c>
      <c r="N665" s="113">
        <f t="shared" si="199"/>
        <v>0</v>
      </c>
      <c r="O665" s="113">
        <f t="shared" si="207"/>
        <v>0</v>
      </c>
      <c r="P665" s="108">
        <f t="shared" si="213"/>
        <v>0</v>
      </c>
      <c r="Q665" s="113">
        <f t="shared" si="213"/>
        <v>0</v>
      </c>
      <c r="R665" s="107">
        <f t="shared" si="210"/>
        <v>0</v>
      </c>
      <c r="S665" s="118" t="str">
        <f t="shared" si="208"/>
        <v/>
      </c>
      <c r="T665" s="252"/>
      <c r="U665" s="252"/>
      <c r="V665" s="252"/>
      <c r="W665" s="252"/>
      <c r="X665" s="252"/>
      <c r="Y665" s="252"/>
      <c r="Z665" s="252"/>
      <c r="AA665" s="252"/>
      <c r="AB665" s="252"/>
      <c r="AC665" s="252"/>
      <c r="AD665" s="252"/>
      <c r="AE665" s="252"/>
      <c r="AF665" s="252"/>
    </row>
    <row r="666" spans="1:32" s="119" customFormat="1" ht="13.5" customHeight="1" x14ac:dyDescent="0.3">
      <c r="A666" s="102">
        <f t="shared" si="201"/>
        <v>0</v>
      </c>
      <c r="B666" s="103">
        <f t="shared" si="202"/>
        <v>234304</v>
      </c>
      <c r="C666" s="104">
        <f t="shared" si="203"/>
        <v>641.50277777777774</v>
      </c>
      <c r="D666" s="105">
        <f t="shared" si="214"/>
        <v>641.48939082819982</v>
      </c>
      <c r="E666" s="106">
        <f t="shared" si="215"/>
        <v>0</v>
      </c>
      <c r="F666" s="107">
        <f t="shared" ref="F666:F724" si="216">H666-H665</f>
        <v>0</v>
      </c>
      <c r="G666" s="108">
        <f t="shared" si="209"/>
        <v>0</v>
      </c>
      <c r="H666" s="113">
        <f t="shared" si="204"/>
        <v>0</v>
      </c>
      <c r="I666" s="107">
        <f t="shared" si="205"/>
        <v>0</v>
      </c>
      <c r="J666" s="110">
        <f t="shared" si="206"/>
        <v>642</v>
      </c>
      <c r="K666" s="111">
        <f t="shared" ref="K666:K724" si="217">L666/12</f>
        <v>1</v>
      </c>
      <c r="L666" s="116">
        <f t="shared" ref="L666:L724" si="218">MONTH(B667)+12-MONTH(B666)</f>
        <v>12</v>
      </c>
      <c r="M666" s="108">
        <f t="shared" ref="M666:M724" si="219">G666*ROUND((C667-C666)*12,1)</f>
        <v>0</v>
      </c>
      <c r="N666" s="113">
        <f t="shared" ref="N666:N724" si="220">H666*ROUND((C667-C666)*12,1)</f>
        <v>0</v>
      </c>
      <c r="O666" s="113">
        <f t="shared" si="207"/>
        <v>0</v>
      </c>
      <c r="P666" s="108">
        <f t="shared" ref="P666:Q681" si="221">M666+P665</f>
        <v>0</v>
      </c>
      <c r="Q666" s="113">
        <f t="shared" si="221"/>
        <v>0</v>
      </c>
      <c r="R666" s="107">
        <f t="shared" si="210"/>
        <v>0</v>
      </c>
      <c r="S666" s="118" t="str">
        <f t="shared" si="208"/>
        <v/>
      </c>
      <c r="T666" s="252"/>
      <c r="U666" s="252"/>
      <c r="V666" s="252"/>
      <c r="W666" s="252"/>
      <c r="X666" s="252"/>
      <c r="Y666" s="252"/>
      <c r="Z666" s="252"/>
      <c r="AA666" s="252"/>
      <c r="AB666" s="252"/>
      <c r="AC666" s="252"/>
      <c r="AD666" s="252"/>
      <c r="AE666" s="252"/>
      <c r="AF666" s="252"/>
    </row>
    <row r="667" spans="1:32" s="119" customFormat="1" ht="13.5" customHeight="1" x14ac:dyDescent="0.3">
      <c r="A667" s="102">
        <f t="shared" ref="A667:A724" si="222">IF(AND(R667&gt;=0,R666&lt;0),"Cumulative",IF(AND(O667&gt;=0,O666&lt;0),"Monthly",))</f>
        <v>0</v>
      </c>
      <c r="B667" s="103">
        <f t="shared" ref="B667:B725" si="223">DATE(YEAR(B666)+1,7,1)</f>
        <v>234669</v>
      </c>
      <c r="C667" s="104">
        <f t="shared" ref="C667:C724" si="224">C666+K666</f>
        <v>642.50277777777774</v>
      </c>
      <c r="D667" s="105">
        <f t="shared" si="214"/>
        <v>642.48870636550305</v>
      </c>
      <c r="E667" s="106">
        <f t="shared" si="215"/>
        <v>0</v>
      </c>
      <c r="F667" s="107">
        <f t="shared" si="216"/>
        <v>0</v>
      </c>
      <c r="G667" s="108">
        <f t="shared" si="209"/>
        <v>0</v>
      </c>
      <c r="H667" s="113">
        <f t="shared" ref="H667:H724" si="225">H666*(1+E667)</f>
        <v>0</v>
      </c>
      <c r="I667" s="107">
        <f t="shared" ref="I667:I724" si="226">H667-G667</f>
        <v>0</v>
      </c>
      <c r="J667" s="110">
        <f t="shared" ref="J667:J725" si="227">1+J666</f>
        <v>643</v>
      </c>
      <c r="K667" s="111">
        <f t="shared" si="217"/>
        <v>1</v>
      </c>
      <c r="L667" s="116">
        <f t="shared" si="218"/>
        <v>12</v>
      </c>
      <c r="M667" s="108">
        <f t="shared" si="219"/>
        <v>0</v>
      </c>
      <c r="N667" s="113">
        <f t="shared" si="220"/>
        <v>0</v>
      </c>
      <c r="O667" s="113">
        <f t="shared" ref="O667:O724" si="228">N667-M667</f>
        <v>0</v>
      </c>
      <c r="P667" s="108">
        <f t="shared" si="221"/>
        <v>0</v>
      </c>
      <c r="Q667" s="113">
        <f t="shared" si="221"/>
        <v>0</v>
      </c>
      <c r="R667" s="107">
        <f t="shared" si="210"/>
        <v>0</v>
      </c>
      <c r="S667" s="118" t="str">
        <f t="shared" ref="S667:S730" si="229">IF(A667&gt;0,A667,"")</f>
        <v/>
      </c>
      <c r="T667" s="252"/>
      <c r="U667" s="252"/>
      <c r="V667" s="252"/>
      <c r="W667" s="252"/>
      <c r="X667" s="252"/>
      <c r="Y667" s="252"/>
      <c r="Z667" s="252"/>
      <c r="AA667" s="252"/>
      <c r="AB667" s="252"/>
      <c r="AC667" s="252"/>
      <c r="AD667" s="252"/>
      <c r="AE667" s="252"/>
      <c r="AF667" s="252"/>
    </row>
    <row r="668" spans="1:32" s="119" customFormat="1" ht="13.5" customHeight="1" x14ac:dyDescent="0.3">
      <c r="A668" s="102">
        <f t="shared" si="222"/>
        <v>0</v>
      </c>
      <c r="B668" s="103">
        <f t="shared" si="223"/>
        <v>235034</v>
      </c>
      <c r="C668" s="104">
        <f t="shared" si="224"/>
        <v>643.50277777777774</v>
      </c>
      <c r="D668" s="105">
        <f t="shared" si="214"/>
        <v>643.48802190280628</v>
      </c>
      <c r="E668" s="106">
        <f t="shared" si="215"/>
        <v>0</v>
      </c>
      <c r="F668" s="107">
        <f t="shared" si="216"/>
        <v>0</v>
      </c>
      <c r="G668" s="108">
        <f t="shared" ref="G668:G725" si="230">G667</f>
        <v>0</v>
      </c>
      <c r="H668" s="113">
        <f t="shared" si="225"/>
        <v>0</v>
      </c>
      <c r="I668" s="107">
        <f t="shared" si="226"/>
        <v>0</v>
      </c>
      <c r="J668" s="110">
        <f t="shared" si="227"/>
        <v>644</v>
      </c>
      <c r="K668" s="111">
        <f t="shared" si="217"/>
        <v>1</v>
      </c>
      <c r="L668" s="116">
        <f t="shared" si="218"/>
        <v>12</v>
      </c>
      <c r="M668" s="108">
        <f t="shared" si="219"/>
        <v>0</v>
      </c>
      <c r="N668" s="113">
        <f t="shared" si="220"/>
        <v>0</v>
      </c>
      <c r="O668" s="113">
        <f t="shared" si="228"/>
        <v>0</v>
      </c>
      <c r="P668" s="108">
        <f t="shared" si="221"/>
        <v>0</v>
      </c>
      <c r="Q668" s="113">
        <f t="shared" si="221"/>
        <v>0</v>
      </c>
      <c r="R668" s="107">
        <f t="shared" ref="R668:R724" si="231">Q668-P668</f>
        <v>0</v>
      </c>
      <c r="S668" s="118" t="str">
        <f t="shared" si="229"/>
        <v/>
      </c>
      <c r="T668" s="252"/>
      <c r="U668" s="252"/>
      <c r="V668" s="252"/>
      <c r="W668" s="252"/>
      <c r="X668" s="252"/>
      <c r="Y668" s="252"/>
      <c r="Z668" s="252"/>
      <c r="AA668" s="252"/>
      <c r="AB668" s="252"/>
      <c r="AC668" s="252"/>
      <c r="AD668" s="252"/>
      <c r="AE668" s="252"/>
      <c r="AF668" s="252"/>
    </row>
    <row r="669" spans="1:32" s="119" customFormat="1" ht="13.5" customHeight="1" x14ac:dyDescent="0.3">
      <c r="A669" s="102">
        <f t="shared" si="222"/>
        <v>0</v>
      </c>
      <c r="B669" s="103">
        <f t="shared" si="223"/>
        <v>235400</v>
      </c>
      <c r="C669" s="104">
        <f t="shared" si="224"/>
        <v>644.50277777777774</v>
      </c>
      <c r="D669" s="105">
        <f t="shared" si="214"/>
        <v>644.4900752908967</v>
      </c>
      <c r="E669" s="106">
        <f t="shared" si="215"/>
        <v>0</v>
      </c>
      <c r="F669" s="107">
        <f t="shared" si="216"/>
        <v>0</v>
      </c>
      <c r="G669" s="108">
        <f t="shared" si="230"/>
        <v>0</v>
      </c>
      <c r="H669" s="113">
        <f t="shared" si="225"/>
        <v>0</v>
      </c>
      <c r="I669" s="107">
        <f t="shared" si="226"/>
        <v>0</v>
      </c>
      <c r="J669" s="110">
        <f t="shared" si="227"/>
        <v>645</v>
      </c>
      <c r="K669" s="111">
        <f t="shared" si="217"/>
        <v>1</v>
      </c>
      <c r="L669" s="116">
        <f t="shared" si="218"/>
        <v>12</v>
      </c>
      <c r="M669" s="108">
        <f t="shared" si="219"/>
        <v>0</v>
      </c>
      <c r="N669" s="113">
        <f t="shared" si="220"/>
        <v>0</v>
      </c>
      <c r="O669" s="113">
        <f t="shared" si="228"/>
        <v>0</v>
      </c>
      <c r="P669" s="108">
        <f t="shared" si="221"/>
        <v>0</v>
      </c>
      <c r="Q669" s="113">
        <f t="shared" si="221"/>
        <v>0</v>
      </c>
      <c r="R669" s="107">
        <f t="shared" si="231"/>
        <v>0</v>
      </c>
      <c r="S669" s="118" t="str">
        <f t="shared" si="229"/>
        <v/>
      </c>
      <c r="T669" s="252"/>
      <c r="U669" s="252"/>
      <c r="V669" s="252"/>
      <c r="W669" s="252"/>
      <c r="X669" s="252"/>
      <c r="Y669" s="252"/>
      <c r="Z669" s="252"/>
      <c r="AA669" s="252"/>
      <c r="AB669" s="252"/>
      <c r="AC669" s="252"/>
      <c r="AD669" s="252"/>
      <c r="AE669" s="252"/>
      <c r="AF669" s="252"/>
    </row>
    <row r="670" spans="1:32" s="119" customFormat="1" ht="13.5" customHeight="1" x14ac:dyDescent="0.3">
      <c r="A670" s="102">
        <f t="shared" si="222"/>
        <v>0</v>
      </c>
      <c r="B670" s="103">
        <f t="shared" si="223"/>
        <v>235765</v>
      </c>
      <c r="C670" s="104">
        <f t="shared" si="224"/>
        <v>645.50277777777774</v>
      </c>
      <c r="D670" s="105">
        <f t="shared" si="214"/>
        <v>645.48939082819982</v>
      </c>
      <c r="E670" s="106">
        <f t="shared" si="215"/>
        <v>0</v>
      </c>
      <c r="F670" s="107">
        <f t="shared" si="216"/>
        <v>0</v>
      </c>
      <c r="G670" s="108">
        <f t="shared" si="230"/>
        <v>0</v>
      </c>
      <c r="H670" s="113">
        <f t="shared" si="225"/>
        <v>0</v>
      </c>
      <c r="I670" s="107">
        <f t="shared" si="226"/>
        <v>0</v>
      </c>
      <c r="J670" s="110">
        <f t="shared" si="227"/>
        <v>646</v>
      </c>
      <c r="K670" s="111">
        <f t="shared" si="217"/>
        <v>1</v>
      </c>
      <c r="L670" s="116">
        <f t="shared" si="218"/>
        <v>12</v>
      </c>
      <c r="M670" s="108">
        <f t="shared" si="219"/>
        <v>0</v>
      </c>
      <c r="N670" s="113">
        <f t="shared" si="220"/>
        <v>0</v>
      </c>
      <c r="O670" s="113">
        <f t="shared" si="228"/>
        <v>0</v>
      </c>
      <c r="P670" s="108">
        <f t="shared" si="221"/>
        <v>0</v>
      </c>
      <c r="Q670" s="113">
        <f t="shared" si="221"/>
        <v>0</v>
      </c>
      <c r="R670" s="107">
        <f t="shared" si="231"/>
        <v>0</v>
      </c>
      <c r="S670" s="118" t="str">
        <f t="shared" si="229"/>
        <v/>
      </c>
      <c r="T670" s="252"/>
      <c r="U670" s="252"/>
      <c r="V670" s="252"/>
      <c r="W670" s="252"/>
      <c r="X670" s="252"/>
      <c r="Y670" s="252"/>
      <c r="Z670" s="252"/>
      <c r="AA670" s="252"/>
      <c r="AB670" s="252"/>
      <c r="AC670" s="252"/>
      <c r="AD670" s="252"/>
      <c r="AE670" s="252"/>
      <c r="AF670" s="252"/>
    </row>
    <row r="671" spans="1:32" s="119" customFormat="1" ht="13.5" customHeight="1" x14ac:dyDescent="0.3">
      <c r="A671" s="102">
        <f t="shared" si="222"/>
        <v>0</v>
      </c>
      <c r="B671" s="103">
        <f t="shared" si="223"/>
        <v>236130</v>
      </c>
      <c r="C671" s="104">
        <f t="shared" si="224"/>
        <v>646.50277777777774</v>
      </c>
      <c r="D671" s="105">
        <f t="shared" si="214"/>
        <v>646.48870636550305</v>
      </c>
      <c r="E671" s="106">
        <f t="shared" si="215"/>
        <v>0</v>
      </c>
      <c r="F671" s="107">
        <f t="shared" si="216"/>
        <v>0</v>
      </c>
      <c r="G671" s="108">
        <f t="shared" si="230"/>
        <v>0</v>
      </c>
      <c r="H671" s="113">
        <f t="shared" si="225"/>
        <v>0</v>
      </c>
      <c r="I671" s="107">
        <f t="shared" si="226"/>
        <v>0</v>
      </c>
      <c r="J671" s="110">
        <f t="shared" si="227"/>
        <v>647</v>
      </c>
      <c r="K671" s="111">
        <f t="shared" si="217"/>
        <v>1</v>
      </c>
      <c r="L671" s="116">
        <f t="shared" si="218"/>
        <v>12</v>
      </c>
      <c r="M671" s="108">
        <f t="shared" si="219"/>
        <v>0</v>
      </c>
      <c r="N671" s="113">
        <f t="shared" si="220"/>
        <v>0</v>
      </c>
      <c r="O671" s="113">
        <f t="shared" si="228"/>
        <v>0</v>
      </c>
      <c r="P671" s="108">
        <f t="shared" si="221"/>
        <v>0</v>
      </c>
      <c r="Q671" s="113">
        <f t="shared" si="221"/>
        <v>0</v>
      </c>
      <c r="R671" s="107">
        <f t="shared" si="231"/>
        <v>0</v>
      </c>
      <c r="S671" s="118" t="str">
        <f t="shared" si="229"/>
        <v/>
      </c>
      <c r="T671" s="252"/>
      <c r="U671" s="252"/>
      <c r="V671" s="252"/>
      <c r="W671" s="252"/>
      <c r="X671" s="252"/>
      <c r="Y671" s="252"/>
      <c r="Z671" s="252"/>
      <c r="AA671" s="252"/>
      <c r="AB671" s="252"/>
      <c r="AC671" s="252"/>
      <c r="AD671" s="252"/>
      <c r="AE671" s="252"/>
      <c r="AF671" s="252"/>
    </row>
    <row r="672" spans="1:32" s="119" customFormat="1" ht="13.5" customHeight="1" x14ac:dyDescent="0.3">
      <c r="A672" s="102">
        <f t="shared" si="222"/>
        <v>0</v>
      </c>
      <c r="B672" s="103">
        <f t="shared" si="223"/>
        <v>236495</v>
      </c>
      <c r="C672" s="104">
        <f t="shared" si="224"/>
        <v>647.50277777777774</v>
      </c>
      <c r="D672" s="105">
        <f t="shared" si="214"/>
        <v>647.48802190280628</v>
      </c>
      <c r="E672" s="106">
        <f t="shared" si="215"/>
        <v>0</v>
      </c>
      <c r="F672" s="107">
        <f t="shared" si="216"/>
        <v>0</v>
      </c>
      <c r="G672" s="108">
        <f t="shared" si="230"/>
        <v>0</v>
      </c>
      <c r="H672" s="113">
        <f t="shared" si="225"/>
        <v>0</v>
      </c>
      <c r="I672" s="107">
        <f t="shared" si="226"/>
        <v>0</v>
      </c>
      <c r="J672" s="110">
        <f t="shared" si="227"/>
        <v>648</v>
      </c>
      <c r="K672" s="111">
        <f t="shared" si="217"/>
        <v>1</v>
      </c>
      <c r="L672" s="116">
        <f t="shared" si="218"/>
        <v>12</v>
      </c>
      <c r="M672" s="108">
        <f t="shared" si="219"/>
        <v>0</v>
      </c>
      <c r="N672" s="113">
        <f t="shared" si="220"/>
        <v>0</v>
      </c>
      <c r="O672" s="113">
        <f t="shared" si="228"/>
        <v>0</v>
      </c>
      <c r="P672" s="108">
        <f t="shared" si="221"/>
        <v>0</v>
      </c>
      <c r="Q672" s="113">
        <f t="shared" si="221"/>
        <v>0</v>
      </c>
      <c r="R672" s="107">
        <f t="shared" si="231"/>
        <v>0</v>
      </c>
      <c r="S672" s="118" t="str">
        <f t="shared" si="229"/>
        <v/>
      </c>
      <c r="T672" s="252"/>
      <c r="U672" s="252"/>
      <c r="V672" s="252"/>
      <c r="W672" s="252"/>
      <c r="X672" s="252"/>
      <c r="Y672" s="252"/>
      <c r="Z672" s="252"/>
      <c r="AA672" s="252"/>
      <c r="AB672" s="252"/>
      <c r="AC672" s="252"/>
      <c r="AD672" s="252"/>
      <c r="AE672" s="252"/>
      <c r="AF672" s="252"/>
    </row>
    <row r="673" spans="1:32" s="119" customFormat="1" ht="13.5" customHeight="1" x14ac:dyDescent="0.3">
      <c r="A673" s="102">
        <f t="shared" si="222"/>
        <v>0</v>
      </c>
      <c r="B673" s="103">
        <f t="shared" si="223"/>
        <v>236861</v>
      </c>
      <c r="C673" s="104">
        <f t="shared" si="224"/>
        <v>648.50277777777774</v>
      </c>
      <c r="D673" s="105">
        <f t="shared" si="214"/>
        <v>648.4900752908967</v>
      </c>
      <c r="E673" s="106">
        <f t="shared" si="215"/>
        <v>0</v>
      </c>
      <c r="F673" s="107">
        <f t="shared" si="216"/>
        <v>0</v>
      </c>
      <c r="G673" s="108">
        <f t="shared" si="230"/>
        <v>0</v>
      </c>
      <c r="H673" s="113">
        <f t="shared" si="225"/>
        <v>0</v>
      </c>
      <c r="I673" s="107">
        <f t="shared" si="226"/>
        <v>0</v>
      </c>
      <c r="J673" s="110">
        <f t="shared" si="227"/>
        <v>649</v>
      </c>
      <c r="K673" s="111">
        <f t="shared" si="217"/>
        <v>1</v>
      </c>
      <c r="L673" s="116">
        <f t="shared" si="218"/>
        <v>12</v>
      </c>
      <c r="M673" s="108">
        <f t="shared" si="219"/>
        <v>0</v>
      </c>
      <c r="N673" s="113">
        <f t="shared" si="220"/>
        <v>0</v>
      </c>
      <c r="O673" s="113">
        <f t="shared" si="228"/>
        <v>0</v>
      </c>
      <c r="P673" s="108">
        <f t="shared" si="221"/>
        <v>0</v>
      </c>
      <c r="Q673" s="113">
        <f t="shared" si="221"/>
        <v>0</v>
      </c>
      <c r="R673" s="107">
        <f t="shared" si="231"/>
        <v>0</v>
      </c>
      <c r="S673" s="118" t="str">
        <f t="shared" si="229"/>
        <v/>
      </c>
      <c r="T673" s="252"/>
      <c r="U673" s="252"/>
      <c r="V673" s="252"/>
      <c r="W673" s="252"/>
      <c r="X673" s="252"/>
      <c r="Y673" s="252"/>
      <c r="Z673" s="252"/>
      <c r="AA673" s="252"/>
      <c r="AB673" s="252"/>
      <c r="AC673" s="252"/>
      <c r="AD673" s="252"/>
      <c r="AE673" s="252"/>
      <c r="AF673" s="252"/>
    </row>
    <row r="674" spans="1:32" s="119" customFormat="1" ht="13.5" customHeight="1" x14ac:dyDescent="0.3">
      <c r="A674" s="102">
        <f t="shared" si="222"/>
        <v>0</v>
      </c>
      <c r="B674" s="103">
        <f t="shared" si="223"/>
        <v>237226</v>
      </c>
      <c r="C674" s="104">
        <f t="shared" si="224"/>
        <v>649.50277777777774</v>
      </c>
      <c r="D674" s="105">
        <f t="shared" si="214"/>
        <v>649.48939082819982</v>
      </c>
      <c r="E674" s="106">
        <f t="shared" si="215"/>
        <v>0</v>
      </c>
      <c r="F674" s="107">
        <f t="shared" si="216"/>
        <v>0</v>
      </c>
      <c r="G674" s="108">
        <f t="shared" si="230"/>
        <v>0</v>
      </c>
      <c r="H674" s="113">
        <f t="shared" si="225"/>
        <v>0</v>
      </c>
      <c r="I674" s="107">
        <f t="shared" si="226"/>
        <v>0</v>
      </c>
      <c r="J674" s="110">
        <f t="shared" si="227"/>
        <v>650</v>
      </c>
      <c r="K674" s="111">
        <f t="shared" si="217"/>
        <v>1</v>
      </c>
      <c r="L674" s="116">
        <f t="shared" si="218"/>
        <v>12</v>
      </c>
      <c r="M674" s="108">
        <f t="shared" si="219"/>
        <v>0</v>
      </c>
      <c r="N674" s="113">
        <f t="shared" si="220"/>
        <v>0</v>
      </c>
      <c r="O674" s="113">
        <f t="shared" si="228"/>
        <v>0</v>
      </c>
      <c r="P674" s="108">
        <f t="shared" si="221"/>
        <v>0</v>
      </c>
      <c r="Q674" s="113">
        <f t="shared" si="221"/>
        <v>0</v>
      </c>
      <c r="R674" s="107">
        <f t="shared" si="231"/>
        <v>0</v>
      </c>
      <c r="S674" s="118" t="str">
        <f t="shared" si="229"/>
        <v/>
      </c>
      <c r="T674" s="252"/>
      <c r="U674" s="252"/>
      <c r="V674" s="252"/>
      <c r="W674" s="252"/>
      <c r="X674" s="252"/>
      <c r="Y674" s="252"/>
      <c r="Z674" s="252"/>
      <c r="AA674" s="252"/>
      <c r="AB674" s="252"/>
      <c r="AC674" s="252"/>
      <c r="AD674" s="252"/>
      <c r="AE674" s="252"/>
      <c r="AF674" s="252"/>
    </row>
    <row r="675" spans="1:32" s="119" customFormat="1" ht="13.5" customHeight="1" x14ac:dyDescent="0.3">
      <c r="A675" s="102">
        <f t="shared" si="222"/>
        <v>0</v>
      </c>
      <c r="B675" s="103">
        <f t="shared" si="223"/>
        <v>237591</v>
      </c>
      <c r="C675" s="104">
        <f t="shared" si="224"/>
        <v>650.50277777777774</v>
      </c>
      <c r="D675" s="105">
        <f t="shared" si="214"/>
        <v>650.48870636550305</v>
      </c>
      <c r="E675" s="106">
        <f t="shared" si="215"/>
        <v>0</v>
      </c>
      <c r="F675" s="107">
        <f t="shared" si="216"/>
        <v>0</v>
      </c>
      <c r="G675" s="108">
        <f t="shared" si="230"/>
        <v>0</v>
      </c>
      <c r="H675" s="113">
        <f t="shared" si="225"/>
        <v>0</v>
      </c>
      <c r="I675" s="107">
        <f t="shared" si="226"/>
        <v>0</v>
      </c>
      <c r="J675" s="110">
        <f t="shared" si="227"/>
        <v>651</v>
      </c>
      <c r="K675" s="111">
        <f t="shared" si="217"/>
        <v>1</v>
      </c>
      <c r="L675" s="116">
        <f t="shared" si="218"/>
        <v>12</v>
      </c>
      <c r="M675" s="108">
        <f t="shared" si="219"/>
        <v>0</v>
      </c>
      <c r="N675" s="113">
        <f t="shared" si="220"/>
        <v>0</v>
      </c>
      <c r="O675" s="113">
        <f t="shared" si="228"/>
        <v>0</v>
      </c>
      <c r="P675" s="108">
        <f t="shared" si="221"/>
        <v>0</v>
      </c>
      <c r="Q675" s="113">
        <f t="shared" si="221"/>
        <v>0</v>
      </c>
      <c r="R675" s="107">
        <f t="shared" si="231"/>
        <v>0</v>
      </c>
      <c r="S675" s="118" t="str">
        <f t="shared" si="229"/>
        <v/>
      </c>
      <c r="T675" s="252"/>
      <c r="U675" s="252"/>
      <c r="V675" s="252"/>
      <c r="W675" s="252"/>
      <c r="X675" s="252"/>
      <c r="Y675" s="252"/>
      <c r="Z675" s="252"/>
      <c r="AA675" s="252"/>
      <c r="AB675" s="252"/>
      <c r="AC675" s="252"/>
      <c r="AD675" s="252"/>
      <c r="AE675" s="252"/>
      <c r="AF675" s="252"/>
    </row>
    <row r="676" spans="1:32" s="119" customFormat="1" ht="13.5" customHeight="1" x14ac:dyDescent="0.3">
      <c r="A676" s="102">
        <f t="shared" si="222"/>
        <v>0</v>
      </c>
      <c r="B676" s="103">
        <f t="shared" si="223"/>
        <v>237956</v>
      </c>
      <c r="C676" s="104">
        <f t="shared" si="224"/>
        <v>651.50277777777774</v>
      </c>
      <c r="D676" s="105">
        <f t="shared" si="214"/>
        <v>651.48802190280628</v>
      </c>
      <c r="E676" s="106">
        <f t="shared" si="215"/>
        <v>0</v>
      </c>
      <c r="F676" s="107">
        <f t="shared" si="216"/>
        <v>0</v>
      </c>
      <c r="G676" s="108">
        <f t="shared" si="230"/>
        <v>0</v>
      </c>
      <c r="H676" s="113">
        <f t="shared" si="225"/>
        <v>0</v>
      </c>
      <c r="I676" s="107">
        <f t="shared" si="226"/>
        <v>0</v>
      </c>
      <c r="J676" s="110">
        <f t="shared" si="227"/>
        <v>652</v>
      </c>
      <c r="K676" s="111">
        <f t="shared" si="217"/>
        <v>1</v>
      </c>
      <c r="L676" s="116">
        <f t="shared" si="218"/>
        <v>12</v>
      </c>
      <c r="M676" s="108">
        <f t="shared" si="219"/>
        <v>0</v>
      </c>
      <c r="N676" s="113">
        <f t="shared" si="220"/>
        <v>0</v>
      </c>
      <c r="O676" s="113">
        <f t="shared" si="228"/>
        <v>0</v>
      </c>
      <c r="P676" s="108">
        <f t="shared" si="221"/>
        <v>0</v>
      </c>
      <c r="Q676" s="113">
        <f t="shared" si="221"/>
        <v>0</v>
      </c>
      <c r="R676" s="107">
        <f t="shared" si="231"/>
        <v>0</v>
      </c>
      <c r="S676" s="118" t="str">
        <f t="shared" si="229"/>
        <v/>
      </c>
      <c r="T676" s="252"/>
      <c r="U676" s="252"/>
      <c r="V676" s="252"/>
      <c r="W676" s="252"/>
      <c r="X676" s="252"/>
      <c r="Y676" s="252"/>
      <c r="Z676" s="252"/>
      <c r="AA676" s="252"/>
      <c r="AB676" s="252"/>
      <c r="AC676" s="252"/>
      <c r="AD676" s="252"/>
      <c r="AE676" s="252"/>
      <c r="AF676" s="252"/>
    </row>
    <row r="677" spans="1:32" s="119" customFormat="1" ht="13.5" customHeight="1" x14ac:dyDescent="0.3">
      <c r="A677" s="102">
        <f t="shared" si="222"/>
        <v>0</v>
      </c>
      <c r="B677" s="103">
        <f t="shared" si="223"/>
        <v>238322</v>
      </c>
      <c r="C677" s="104">
        <f t="shared" si="224"/>
        <v>652.50277777777774</v>
      </c>
      <c r="D677" s="105">
        <f t="shared" si="214"/>
        <v>652.4900752908967</v>
      </c>
      <c r="E677" s="106">
        <f t="shared" si="215"/>
        <v>0</v>
      </c>
      <c r="F677" s="107">
        <f t="shared" si="216"/>
        <v>0</v>
      </c>
      <c r="G677" s="108">
        <f t="shared" si="230"/>
        <v>0</v>
      </c>
      <c r="H677" s="113">
        <f t="shared" si="225"/>
        <v>0</v>
      </c>
      <c r="I677" s="107">
        <f t="shared" si="226"/>
        <v>0</v>
      </c>
      <c r="J677" s="110">
        <f t="shared" si="227"/>
        <v>653</v>
      </c>
      <c r="K677" s="111">
        <f t="shared" si="217"/>
        <v>1</v>
      </c>
      <c r="L677" s="116">
        <f t="shared" si="218"/>
        <v>12</v>
      </c>
      <c r="M677" s="108">
        <f t="shared" si="219"/>
        <v>0</v>
      </c>
      <c r="N677" s="113">
        <f t="shared" si="220"/>
        <v>0</v>
      </c>
      <c r="O677" s="113">
        <f t="shared" si="228"/>
        <v>0</v>
      </c>
      <c r="P677" s="108">
        <f t="shared" si="221"/>
        <v>0</v>
      </c>
      <c r="Q677" s="113">
        <f t="shared" si="221"/>
        <v>0</v>
      </c>
      <c r="R677" s="107">
        <f t="shared" si="231"/>
        <v>0</v>
      </c>
      <c r="S677" s="118" t="str">
        <f t="shared" si="229"/>
        <v/>
      </c>
      <c r="T677" s="252"/>
      <c r="U677" s="252"/>
      <c r="V677" s="252"/>
      <c r="W677" s="252"/>
      <c r="X677" s="252"/>
      <c r="Y677" s="252"/>
      <c r="Z677" s="252"/>
      <c r="AA677" s="252"/>
      <c r="AB677" s="252"/>
      <c r="AC677" s="252"/>
      <c r="AD677" s="252"/>
      <c r="AE677" s="252"/>
      <c r="AF677" s="252"/>
    </row>
    <row r="678" spans="1:32" s="119" customFormat="1" ht="13.5" customHeight="1" x14ac:dyDescent="0.3">
      <c r="A678" s="102">
        <f t="shared" si="222"/>
        <v>0</v>
      </c>
      <c r="B678" s="103">
        <f t="shared" si="223"/>
        <v>238687</v>
      </c>
      <c r="C678" s="104">
        <f t="shared" si="224"/>
        <v>653.50277777777774</v>
      </c>
      <c r="D678" s="105">
        <f t="shared" si="214"/>
        <v>653.48939082819982</v>
      </c>
      <c r="E678" s="106">
        <f t="shared" si="215"/>
        <v>0</v>
      </c>
      <c r="F678" s="107">
        <f t="shared" si="216"/>
        <v>0</v>
      </c>
      <c r="G678" s="108">
        <f t="shared" si="230"/>
        <v>0</v>
      </c>
      <c r="H678" s="113">
        <f t="shared" si="225"/>
        <v>0</v>
      </c>
      <c r="I678" s="107">
        <f t="shared" si="226"/>
        <v>0</v>
      </c>
      <c r="J678" s="110">
        <f t="shared" si="227"/>
        <v>654</v>
      </c>
      <c r="K678" s="111">
        <f t="shared" si="217"/>
        <v>1</v>
      </c>
      <c r="L678" s="116">
        <f t="shared" si="218"/>
        <v>12</v>
      </c>
      <c r="M678" s="108">
        <f t="shared" si="219"/>
        <v>0</v>
      </c>
      <c r="N678" s="113">
        <f t="shared" si="220"/>
        <v>0</v>
      </c>
      <c r="O678" s="113">
        <f t="shared" si="228"/>
        <v>0</v>
      </c>
      <c r="P678" s="108">
        <f t="shared" si="221"/>
        <v>0</v>
      </c>
      <c r="Q678" s="113">
        <f t="shared" si="221"/>
        <v>0</v>
      </c>
      <c r="R678" s="107">
        <f t="shared" si="231"/>
        <v>0</v>
      </c>
      <c r="S678" s="118" t="str">
        <f t="shared" si="229"/>
        <v/>
      </c>
      <c r="T678" s="252"/>
      <c r="U678" s="252"/>
      <c r="V678" s="252"/>
      <c r="W678" s="252"/>
      <c r="X678" s="252"/>
      <c r="Y678" s="252"/>
      <c r="Z678" s="252"/>
      <c r="AA678" s="252"/>
      <c r="AB678" s="252"/>
      <c r="AC678" s="252"/>
      <c r="AD678" s="252"/>
      <c r="AE678" s="252"/>
      <c r="AF678" s="252"/>
    </row>
    <row r="679" spans="1:32" s="119" customFormat="1" ht="13.5" customHeight="1" x14ac:dyDescent="0.3">
      <c r="A679" s="102">
        <f t="shared" si="222"/>
        <v>0</v>
      </c>
      <c r="B679" s="103">
        <f t="shared" si="223"/>
        <v>239052</v>
      </c>
      <c r="C679" s="104">
        <f t="shared" si="224"/>
        <v>654.50277777777774</v>
      </c>
      <c r="D679" s="105">
        <f t="shared" si="214"/>
        <v>654.48870636550305</v>
      </c>
      <c r="E679" s="106">
        <f t="shared" si="215"/>
        <v>0</v>
      </c>
      <c r="F679" s="107">
        <f t="shared" si="216"/>
        <v>0</v>
      </c>
      <c r="G679" s="108">
        <f t="shared" si="230"/>
        <v>0</v>
      </c>
      <c r="H679" s="113">
        <f t="shared" si="225"/>
        <v>0</v>
      </c>
      <c r="I679" s="107">
        <f t="shared" si="226"/>
        <v>0</v>
      </c>
      <c r="J679" s="110">
        <f t="shared" si="227"/>
        <v>655</v>
      </c>
      <c r="K679" s="111">
        <f t="shared" si="217"/>
        <v>1</v>
      </c>
      <c r="L679" s="116">
        <f t="shared" si="218"/>
        <v>12</v>
      </c>
      <c r="M679" s="108">
        <f t="shared" si="219"/>
        <v>0</v>
      </c>
      <c r="N679" s="113">
        <f t="shared" si="220"/>
        <v>0</v>
      </c>
      <c r="O679" s="113">
        <f t="shared" si="228"/>
        <v>0</v>
      </c>
      <c r="P679" s="108">
        <f t="shared" si="221"/>
        <v>0</v>
      </c>
      <c r="Q679" s="113">
        <f t="shared" si="221"/>
        <v>0</v>
      </c>
      <c r="R679" s="107">
        <f t="shared" si="231"/>
        <v>0</v>
      </c>
      <c r="S679" s="118" t="str">
        <f t="shared" si="229"/>
        <v/>
      </c>
      <c r="T679" s="252"/>
      <c r="U679" s="252"/>
      <c r="V679" s="252"/>
      <c r="W679" s="252"/>
      <c r="X679" s="252"/>
      <c r="Y679" s="252"/>
      <c r="Z679" s="252"/>
      <c r="AA679" s="252"/>
      <c r="AB679" s="252"/>
      <c r="AC679" s="252"/>
      <c r="AD679" s="252"/>
      <c r="AE679" s="252"/>
      <c r="AF679" s="252"/>
    </row>
    <row r="680" spans="1:32" s="119" customFormat="1" ht="13.5" customHeight="1" x14ac:dyDescent="0.3">
      <c r="A680" s="102">
        <f t="shared" si="222"/>
        <v>0</v>
      </c>
      <c r="B680" s="103">
        <f t="shared" si="223"/>
        <v>239417</v>
      </c>
      <c r="C680" s="104">
        <f t="shared" si="224"/>
        <v>655.50277777777774</v>
      </c>
      <c r="D680" s="105">
        <f t="shared" si="214"/>
        <v>655.48802190280628</v>
      </c>
      <c r="E680" s="106">
        <f t="shared" si="215"/>
        <v>0</v>
      </c>
      <c r="F680" s="107">
        <f t="shared" si="216"/>
        <v>0</v>
      </c>
      <c r="G680" s="108">
        <f t="shared" si="230"/>
        <v>0</v>
      </c>
      <c r="H680" s="113">
        <f t="shared" si="225"/>
        <v>0</v>
      </c>
      <c r="I680" s="107">
        <f t="shared" si="226"/>
        <v>0</v>
      </c>
      <c r="J680" s="110">
        <f t="shared" si="227"/>
        <v>656</v>
      </c>
      <c r="K680" s="111">
        <f t="shared" si="217"/>
        <v>1</v>
      </c>
      <c r="L680" s="116">
        <f t="shared" si="218"/>
        <v>12</v>
      </c>
      <c r="M680" s="108">
        <f t="shared" si="219"/>
        <v>0</v>
      </c>
      <c r="N680" s="113">
        <f t="shared" si="220"/>
        <v>0</v>
      </c>
      <c r="O680" s="113">
        <f t="shared" si="228"/>
        <v>0</v>
      </c>
      <c r="P680" s="108">
        <f t="shared" si="221"/>
        <v>0</v>
      </c>
      <c r="Q680" s="113">
        <f t="shared" si="221"/>
        <v>0</v>
      </c>
      <c r="R680" s="107">
        <f t="shared" si="231"/>
        <v>0</v>
      </c>
      <c r="S680" s="118" t="str">
        <f t="shared" si="229"/>
        <v/>
      </c>
      <c r="T680" s="252"/>
      <c r="U680" s="252"/>
      <c r="V680" s="252"/>
      <c r="W680" s="252"/>
      <c r="X680" s="252"/>
      <c r="Y680" s="252"/>
      <c r="Z680" s="252"/>
      <c r="AA680" s="252"/>
      <c r="AB680" s="252"/>
      <c r="AC680" s="252"/>
      <c r="AD680" s="252"/>
      <c r="AE680" s="252"/>
      <c r="AF680" s="252"/>
    </row>
    <row r="681" spans="1:32" s="119" customFormat="1" ht="13.5" customHeight="1" x14ac:dyDescent="0.3">
      <c r="A681" s="102">
        <f t="shared" si="222"/>
        <v>0</v>
      </c>
      <c r="B681" s="103">
        <f t="shared" si="223"/>
        <v>239783</v>
      </c>
      <c r="C681" s="104">
        <f t="shared" si="224"/>
        <v>656.50277777777774</v>
      </c>
      <c r="D681" s="105">
        <f t="shared" si="214"/>
        <v>656.4900752908967</v>
      </c>
      <c r="E681" s="106">
        <f t="shared" si="215"/>
        <v>0</v>
      </c>
      <c r="F681" s="107">
        <f t="shared" si="216"/>
        <v>0</v>
      </c>
      <c r="G681" s="108">
        <f t="shared" si="230"/>
        <v>0</v>
      </c>
      <c r="H681" s="113">
        <f t="shared" si="225"/>
        <v>0</v>
      </c>
      <c r="I681" s="107">
        <f t="shared" si="226"/>
        <v>0</v>
      </c>
      <c r="J681" s="110">
        <f t="shared" si="227"/>
        <v>657</v>
      </c>
      <c r="K681" s="111">
        <f t="shared" si="217"/>
        <v>1</v>
      </c>
      <c r="L681" s="116">
        <f t="shared" si="218"/>
        <v>12</v>
      </c>
      <c r="M681" s="108">
        <f t="shared" si="219"/>
        <v>0</v>
      </c>
      <c r="N681" s="113">
        <f t="shared" si="220"/>
        <v>0</v>
      </c>
      <c r="O681" s="113">
        <f t="shared" si="228"/>
        <v>0</v>
      </c>
      <c r="P681" s="108">
        <f t="shared" si="221"/>
        <v>0</v>
      </c>
      <c r="Q681" s="113">
        <f t="shared" si="221"/>
        <v>0</v>
      </c>
      <c r="R681" s="107">
        <f t="shared" si="231"/>
        <v>0</v>
      </c>
      <c r="S681" s="118" t="str">
        <f t="shared" si="229"/>
        <v/>
      </c>
      <c r="T681" s="252"/>
      <c r="U681" s="252"/>
      <c r="V681" s="252"/>
      <c r="W681" s="252"/>
      <c r="X681" s="252"/>
      <c r="Y681" s="252"/>
      <c r="Z681" s="252"/>
      <c r="AA681" s="252"/>
      <c r="AB681" s="252"/>
      <c r="AC681" s="252"/>
      <c r="AD681" s="252"/>
      <c r="AE681" s="252"/>
      <c r="AF681" s="252"/>
    </row>
    <row r="682" spans="1:32" s="119" customFormat="1" ht="13.5" customHeight="1" x14ac:dyDescent="0.3">
      <c r="A682" s="102">
        <f t="shared" si="222"/>
        <v>0</v>
      </c>
      <c r="B682" s="103">
        <f t="shared" si="223"/>
        <v>240148</v>
      </c>
      <c r="C682" s="104">
        <f t="shared" si="224"/>
        <v>657.50277777777774</v>
      </c>
      <c r="D682" s="105">
        <f t="shared" si="214"/>
        <v>657.48939082819982</v>
      </c>
      <c r="E682" s="106">
        <f t="shared" si="215"/>
        <v>0</v>
      </c>
      <c r="F682" s="107">
        <f t="shared" si="216"/>
        <v>0</v>
      </c>
      <c r="G682" s="108">
        <f t="shared" si="230"/>
        <v>0</v>
      </c>
      <c r="H682" s="113">
        <f t="shared" si="225"/>
        <v>0</v>
      </c>
      <c r="I682" s="107">
        <f t="shared" si="226"/>
        <v>0</v>
      </c>
      <c r="J682" s="110">
        <f t="shared" si="227"/>
        <v>658</v>
      </c>
      <c r="K682" s="111">
        <f t="shared" si="217"/>
        <v>1</v>
      </c>
      <c r="L682" s="116">
        <f t="shared" si="218"/>
        <v>12</v>
      </c>
      <c r="M682" s="108">
        <f t="shared" si="219"/>
        <v>0</v>
      </c>
      <c r="N682" s="113">
        <f t="shared" si="220"/>
        <v>0</v>
      </c>
      <c r="O682" s="113">
        <f t="shared" si="228"/>
        <v>0</v>
      </c>
      <c r="P682" s="108">
        <f t="shared" ref="P682:Q697" si="232">M682+P681</f>
        <v>0</v>
      </c>
      <c r="Q682" s="113">
        <f t="shared" si="232"/>
        <v>0</v>
      </c>
      <c r="R682" s="107">
        <f t="shared" si="231"/>
        <v>0</v>
      </c>
      <c r="S682" s="118" t="str">
        <f t="shared" si="229"/>
        <v/>
      </c>
      <c r="T682" s="252"/>
      <c r="U682" s="252"/>
      <c r="V682" s="252"/>
      <c r="W682" s="252"/>
      <c r="X682" s="252"/>
      <c r="Y682" s="252"/>
      <c r="Z682" s="252"/>
      <c r="AA682" s="252"/>
      <c r="AB682" s="252"/>
      <c r="AC682" s="252"/>
      <c r="AD682" s="252"/>
      <c r="AE682" s="252"/>
      <c r="AF682" s="252"/>
    </row>
    <row r="683" spans="1:32" s="119" customFormat="1" ht="13.5" customHeight="1" x14ac:dyDescent="0.3">
      <c r="A683" s="102">
        <f t="shared" si="222"/>
        <v>0</v>
      </c>
      <c r="B683" s="103">
        <f t="shared" si="223"/>
        <v>240513</v>
      </c>
      <c r="C683" s="104">
        <f t="shared" si="224"/>
        <v>658.50277777777774</v>
      </c>
      <c r="D683" s="105">
        <f t="shared" si="214"/>
        <v>658.48870636550305</v>
      </c>
      <c r="E683" s="106">
        <f t="shared" si="215"/>
        <v>0</v>
      </c>
      <c r="F683" s="107">
        <f t="shared" si="216"/>
        <v>0</v>
      </c>
      <c r="G683" s="108">
        <f t="shared" si="230"/>
        <v>0</v>
      </c>
      <c r="H683" s="113">
        <f t="shared" si="225"/>
        <v>0</v>
      </c>
      <c r="I683" s="107">
        <f t="shared" si="226"/>
        <v>0</v>
      </c>
      <c r="J683" s="110">
        <f t="shared" si="227"/>
        <v>659</v>
      </c>
      <c r="K683" s="111">
        <f t="shared" si="217"/>
        <v>1</v>
      </c>
      <c r="L683" s="116">
        <f t="shared" si="218"/>
        <v>12</v>
      </c>
      <c r="M683" s="108">
        <f t="shared" si="219"/>
        <v>0</v>
      </c>
      <c r="N683" s="113">
        <f t="shared" si="220"/>
        <v>0</v>
      </c>
      <c r="O683" s="113">
        <f t="shared" si="228"/>
        <v>0</v>
      </c>
      <c r="P683" s="108">
        <f t="shared" si="232"/>
        <v>0</v>
      </c>
      <c r="Q683" s="113">
        <f t="shared" si="232"/>
        <v>0</v>
      </c>
      <c r="R683" s="107">
        <f t="shared" si="231"/>
        <v>0</v>
      </c>
      <c r="S683" s="118" t="str">
        <f t="shared" si="229"/>
        <v/>
      </c>
      <c r="T683" s="252"/>
      <c r="U683" s="252"/>
      <c r="V683" s="252"/>
      <c r="W683" s="252"/>
      <c r="X683" s="252"/>
      <c r="Y683" s="252"/>
      <c r="Z683" s="252"/>
      <c r="AA683" s="252"/>
      <c r="AB683" s="252"/>
      <c r="AC683" s="252"/>
      <c r="AD683" s="252"/>
      <c r="AE683" s="252"/>
      <c r="AF683" s="252"/>
    </row>
    <row r="684" spans="1:32" s="119" customFormat="1" ht="13.5" customHeight="1" x14ac:dyDescent="0.3">
      <c r="A684" s="102">
        <f t="shared" si="222"/>
        <v>0</v>
      </c>
      <c r="B684" s="103">
        <f t="shared" si="223"/>
        <v>240878</v>
      </c>
      <c r="C684" s="104">
        <f t="shared" si="224"/>
        <v>659.50277777777774</v>
      </c>
      <c r="D684" s="105">
        <f t="shared" si="214"/>
        <v>659.48802190280628</v>
      </c>
      <c r="E684" s="106">
        <f t="shared" si="215"/>
        <v>0</v>
      </c>
      <c r="F684" s="107">
        <f t="shared" si="216"/>
        <v>0</v>
      </c>
      <c r="G684" s="108">
        <f t="shared" si="230"/>
        <v>0</v>
      </c>
      <c r="H684" s="113">
        <f t="shared" si="225"/>
        <v>0</v>
      </c>
      <c r="I684" s="107">
        <f t="shared" si="226"/>
        <v>0</v>
      </c>
      <c r="J684" s="110">
        <f t="shared" si="227"/>
        <v>660</v>
      </c>
      <c r="K684" s="111">
        <f t="shared" si="217"/>
        <v>1</v>
      </c>
      <c r="L684" s="116">
        <f t="shared" si="218"/>
        <v>12</v>
      </c>
      <c r="M684" s="108">
        <f t="shared" si="219"/>
        <v>0</v>
      </c>
      <c r="N684" s="113">
        <f t="shared" si="220"/>
        <v>0</v>
      </c>
      <c r="O684" s="113">
        <f t="shared" si="228"/>
        <v>0</v>
      </c>
      <c r="P684" s="108">
        <f t="shared" si="232"/>
        <v>0</v>
      </c>
      <c r="Q684" s="113">
        <f t="shared" si="232"/>
        <v>0</v>
      </c>
      <c r="R684" s="107">
        <f t="shared" si="231"/>
        <v>0</v>
      </c>
      <c r="S684" s="118" t="str">
        <f t="shared" si="229"/>
        <v/>
      </c>
      <c r="T684" s="252"/>
      <c r="U684" s="252"/>
      <c r="V684" s="252"/>
      <c r="W684" s="252"/>
      <c r="X684" s="252"/>
      <c r="Y684" s="252"/>
      <c r="Z684" s="252"/>
      <c r="AA684" s="252"/>
      <c r="AB684" s="252"/>
      <c r="AC684" s="252"/>
      <c r="AD684" s="252"/>
      <c r="AE684" s="252"/>
      <c r="AF684" s="252"/>
    </row>
    <row r="685" spans="1:32" s="119" customFormat="1" ht="13.5" customHeight="1" x14ac:dyDescent="0.3">
      <c r="A685" s="102">
        <f t="shared" si="222"/>
        <v>0</v>
      </c>
      <c r="B685" s="103">
        <f t="shared" si="223"/>
        <v>241244</v>
      </c>
      <c r="C685" s="104">
        <f t="shared" si="224"/>
        <v>660.50277777777774</v>
      </c>
      <c r="D685" s="105">
        <f t="shared" si="214"/>
        <v>660.4900752908967</v>
      </c>
      <c r="E685" s="106">
        <f t="shared" si="215"/>
        <v>0</v>
      </c>
      <c r="F685" s="107">
        <f t="shared" si="216"/>
        <v>0</v>
      </c>
      <c r="G685" s="108">
        <f t="shared" si="230"/>
        <v>0</v>
      </c>
      <c r="H685" s="113">
        <f t="shared" si="225"/>
        <v>0</v>
      </c>
      <c r="I685" s="107">
        <f t="shared" si="226"/>
        <v>0</v>
      </c>
      <c r="J685" s="110">
        <f t="shared" si="227"/>
        <v>661</v>
      </c>
      <c r="K685" s="111">
        <f t="shared" si="217"/>
        <v>1</v>
      </c>
      <c r="L685" s="116">
        <f t="shared" si="218"/>
        <v>12</v>
      </c>
      <c r="M685" s="108">
        <f t="shared" si="219"/>
        <v>0</v>
      </c>
      <c r="N685" s="113">
        <f t="shared" si="220"/>
        <v>0</v>
      </c>
      <c r="O685" s="113">
        <f t="shared" si="228"/>
        <v>0</v>
      </c>
      <c r="P685" s="108">
        <f t="shared" si="232"/>
        <v>0</v>
      </c>
      <c r="Q685" s="113">
        <f t="shared" si="232"/>
        <v>0</v>
      </c>
      <c r="R685" s="107">
        <f t="shared" si="231"/>
        <v>0</v>
      </c>
      <c r="S685" s="118" t="str">
        <f t="shared" si="229"/>
        <v/>
      </c>
      <c r="T685" s="252"/>
      <c r="U685" s="252"/>
      <c r="V685" s="252"/>
      <c r="W685" s="252"/>
      <c r="X685" s="252"/>
      <c r="Y685" s="252"/>
      <c r="Z685" s="252"/>
      <c r="AA685" s="252"/>
      <c r="AB685" s="252"/>
      <c r="AC685" s="252"/>
      <c r="AD685" s="252"/>
      <c r="AE685" s="252"/>
      <c r="AF685" s="252"/>
    </row>
    <row r="686" spans="1:32" s="119" customFormat="1" ht="13.5" customHeight="1" x14ac:dyDescent="0.3">
      <c r="A686" s="102">
        <f t="shared" si="222"/>
        <v>0</v>
      </c>
      <c r="B686" s="103">
        <f t="shared" si="223"/>
        <v>241609</v>
      </c>
      <c r="C686" s="104">
        <f t="shared" si="224"/>
        <v>661.50277777777774</v>
      </c>
      <c r="D686" s="105">
        <f t="shared" si="214"/>
        <v>661.48939082819982</v>
      </c>
      <c r="E686" s="106">
        <f t="shared" si="215"/>
        <v>0</v>
      </c>
      <c r="F686" s="107">
        <f t="shared" si="216"/>
        <v>0</v>
      </c>
      <c r="G686" s="108">
        <f t="shared" si="230"/>
        <v>0</v>
      </c>
      <c r="H686" s="113">
        <f t="shared" si="225"/>
        <v>0</v>
      </c>
      <c r="I686" s="107">
        <f t="shared" si="226"/>
        <v>0</v>
      </c>
      <c r="J686" s="110">
        <f t="shared" si="227"/>
        <v>662</v>
      </c>
      <c r="K686" s="111">
        <f t="shared" si="217"/>
        <v>1</v>
      </c>
      <c r="L686" s="116">
        <f t="shared" si="218"/>
        <v>12</v>
      </c>
      <c r="M686" s="108">
        <f t="shared" si="219"/>
        <v>0</v>
      </c>
      <c r="N686" s="113">
        <f t="shared" si="220"/>
        <v>0</v>
      </c>
      <c r="O686" s="113">
        <f t="shared" si="228"/>
        <v>0</v>
      </c>
      <c r="P686" s="108">
        <f t="shared" si="232"/>
        <v>0</v>
      </c>
      <c r="Q686" s="113">
        <f t="shared" si="232"/>
        <v>0</v>
      </c>
      <c r="R686" s="107">
        <f t="shared" si="231"/>
        <v>0</v>
      </c>
      <c r="S686" s="118" t="str">
        <f t="shared" si="229"/>
        <v/>
      </c>
      <c r="T686" s="252"/>
      <c r="U686" s="252"/>
      <c r="V686" s="252"/>
      <c r="W686" s="252"/>
      <c r="X686" s="252"/>
      <c r="Y686" s="252"/>
      <c r="Z686" s="252"/>
      <c r="AA686" s="252"/>
      <c r="AB686" s="252"/>
      <c r="AC686" s="252"/>
      <c r="AD686" s="252"/>
      <c r="AE686" s="252"/>
      <c r="AF686" s="252"/>
    </row>
    <row r="687" spans="1:32" s="119" customFormat="1" ht="13.5" customHeight="1" x14ac:dyDescent="0.3">
      <c r="A687" s="102">
        <f t="shared" si="222"/>
        <v>0</v>
      </c>
      <c r="B687" s="103">
        <f t="shared" si="223"/>
        <v>241974</v>
      </c>
      <c r="C687" s="104">
        <f t="shared" si="224"/>
        <v>662.50277777777774</v>
      </c>
      <c r="D687" s="105">
        <f t="shared" si="214"/>
        <v>662.48870636550305</v>
      </c>
      <c r="E687" s="106">
        <f t="shared" si="215"/>
        <v>0</v>
      </c>
      <c r="F687" s="107">
        <f t="shared" si="216"/>
        <v>0</v>
      </c>
      <c r="G687" s="108">
        <f t="shared" si="230"/>
        <v>0</v>
      </c>
      <c r="H687" s="113">
        <f t="shared" si="225"/>
        <v>0</v>
      </c>
      <c r="I687" s="107">
        <f t="shared" si="226"/>
        <v>0</v>
      </c>
      <c r="J687" s="110">
        <f t="shared" si="227"/>
        <v>663</v>
      </c>
      <c r="K687" s="111">
        <f t="shared" si="217"/>
        <v>1</v>
      </c>
      <c r="L687" s="116">
        <f t="shared" si="218"/>
        <v>12</v>
      </c>
      <c r="M687" s="108">
        <f t="shared" si="219"/>
        <v>0</v>
      </c>
      <c r="N687" s="113">
        <f t="shared" si="220"/>
        <v>0</v>
      </c>
      <c r="O687" s="113">
        <f t="shared" si="228"/>
        <v>0</v>
      </c>
      <c r="P687" s="108">
        <f t="shared" si="232"/>
        <v>0</v>
      </c>
      <c r="Q687" s="113">
        <f t="shared" si="232"/>
        <v>0</v>
      </c>
      <c r="R687" s="107">
        <f t="shared" si="231"/>
        <v>0</v>
      </c>
      <c r="S687" s="118" t="str">
        <f t="shared" si="229"/>
        <v/>
      </c>
      <c r="T687" s="252"/>
      <c r="U687" s="252"/>
      <c r="V687" s="252"/>
      <c r="W687" s="252"/>
      <c r="X687" s="252"/>
      <c r="Y687" s="252"/>
      <c r="Z687" s="252"/>
      <c r="AA687" s="252"/>
      <c r="AB687" s="252"/>
      <c r="AC687" s="252"/>
      <c r="AD687" s="252"/>
      <c r="AE687" s="252"/>
      <c r="AF687" s="252"/>
    </row>
    <row r="688" spans="1:32" s="119" customFormat="1" ht="13.5" customHeight="1" x14ac:dyDescent="0.3">
      <c r="A688" s="102">
        <f t="shared" si="222"/>
        <v>0</v>
      </c>
      <c r="B688" s="103">
        <f t="shared" si="223"/>
        <v>242339</v>
      </c>
      <c r="C688" s="104">
        <f t="shared" si="224"/>
        <v>663.50277777777774</v>
      </c>
      <c r="D688" s="105">
        <f t="shared" si="214"/>
        <v>663.48802190280628</v>
      </c>
      <c r="E688" s="106">
        <f t="shared" si="215"/>
        <v>0</v>
      </c>
      <c r="F688" s="107">
        <f t="shared" si="216"/>
        <v>0</v>
      </c>
      <c r="G688" s="108">
        <f t="shared" si="230"/>
        <v>0</v>
      </c>
      <c r="H688" s="113">
        <f t="shared" si="225"/>
        <v>0</v>
      </c>
      <c r="I688" s="107">
        <f t="shared" si="226"/>
        <v>0</v>
      </c>
      <c r="J688" s="110">
        <f t="shared" si="227"/>
        <v>664</v>
      </c>
      <c r="K688" s="111">
        <f t="shared" si="217"/>
        <v>1</v>
      </c>
      <c r="L688" s="116">
        <f t="shared" si="218"/>
        <v>12</v>
      </c>
      <c r="M688" s="108">
        <f t="shared" si="219"/>
        <v>0</v>
      </c>
      <c r="N688" s="113">
        <f t="shared" si="220"/>
        <v>0</v>
      </c>
      <c r="O688" s="113">
        <f t="shared" si="228"/>
        <v>0</v>
      </c>
      <c r="P688" s="108">
        <f t="shared" si="232"/>
        <v>0</v>
      </c>
      <c r="Q688" s="113">
        <f t="shared" si="232"/>
        <v>0</v>
      </c>
      <c r="R688" s="107">
        <f t="shared" si="231"/>
        <v>0</v>
      </c>
      <c r="S688" s="118" t="str">
        <f t="shared" si="229"/>
        <v/>
      </c>
      <c r="T688" s="252"/>
      <c r="U688" s="252"/>
      <c r="V688" s="252"/>
      <c r="W688" s="252"/>
      <c r="X688" s="252"/>
      <c r="Y688" s="252"/>
      <c r="Z688" s="252"/>
      <c r="AA688" s="252"/>
      <c r="AB688" s="252"/>
      <c r="AC688" s="252"/>
      <c r="AD688" s="252"/>
      <c r="AE688" s="252"/>
      <c r="AF688" s="252"/>
    </row>
    <row r="689" spans="1:32" s="119" customFormat="1" ht="13.5" customHeight="1" x14ac:dyDescent="0.3">
      <c r="A689" s="102">
        <f t="shared" si="222"/>
        <v>0</v>
      </c>
      <c r="B689" s="103">
        <f t="shared" si="223"/>
        <v>242705</v>
      </c>
      <c r="C689" s="104">
        <f t="shared" si="224"/>
        <v>664.50277777777774</v>
      </c>
      <c r="D689" s="105">
        <f t="shared" si="214"/>
        <v>664.4900752908967</v>
      </c>
      <c r="E689" s="106">
        <f t="shared" si="215"/>
        <v>0</v>
      </c>
      <c r="F689" s="107">
        <f t="shared" si="216"/>
        <v>0</v>
      </c>
      <c r="G689" s="108">
        <f t="shared" si="230"/>
        <v>0</v>
      </c>
      <c r="H689" s="113">
        <f t="shared" si="225"/>
        <v>0</v>
      </c>
      <c r="I689" s="107">
        <f t="shared" si="226"/>
        <v>0</v>
      </c>
      <c r="J689" s="110">
        <f t="shared" si="227"/>
        <v>665</v>
      </c>
      <c r="K689" s="111">
        <f t="shared" si="217"/>
        <v>1</v>
      </c>
      <c r="L689" s="116">
        <f t="shared" si="218"/>
        <v>12</v>
      </c>
      <c r="M689" s="108">
        <f t="shared" si="219"/>
        <v>0</v>
      </c>
      <c r="N689" s="113">
        <f t="shared" si="220"/>
        <v>0</v>
      </c>
      <c r="O689" s="113">
        <f t="shared" si="228"/>
        <v>0</v>
      </c>
      <c r="P689" s="108">
        <f t="shared" si="232"/>
        <v>0</v>
      </c>
      <c r="Q689" s="113">
        <f t="shared" si="232"/>
        <v>0</v>
      </c>
      <c r="R689" s="107">
        <f t="shared" si="231"/>
        <v>0</v>
      </c>
      <c r="S689" s="118" t="str">
        <f t="shared" si="229"/>
        <v/>
      </c>
      <c r="T689" s="252"/>
      <c r="U689" s="252"/>
      <c r="V689" s="252"/>
      <c r="W689" s="252"/>
      <c r="X689" s="252"/>
      <c r="Y689" s="252"/>
      <c r="Z689" s="252"/>
      <c r="AA689" s="252"/>
      <c r="AB689" s="252"/>
      <c r="AC689" s="252"/>
      <c r="AD689" s="252"/>
      <c r="AE689" s="252"/>
      <c r="AF689" s="252"/>
    </row>
    <row r="690" spans="1:32" s="119" customFormat="1" ht="13.5" customHeight="1" x14ac:dyDescent="0.3">
      <c r="A690" s="102">
        <f t="shared" si="222"/>
        <v>0</v>
      </c>
      <c r="B690" s="103">
        <f t="shared" si="223"/>
        <v>243070</v>
      </c>
      <c r="C690" s="104">
        <f t="shared" si="224"/>
        <v>665.50277777777774</v>
      </c>
      <c r="D690" s="105">
        <f t="shared" si="214"/>
        <v>665.48939082819982</v>
      </c>
      <c r="E690" s="106">
        <f t="shared" si="215"/>
        <v>0</v>
      </c>
      <c r="F690" s="107">
        <f t="shared" si="216"/>
        <v>0</v>
      </c>
      <c r="G690" s="108">
        <f t="shared" si="230"/>
        <v>0</v>
      </c>
      <c r="H690" s="113">
        <f t="shared" si="225"/>
        <v>0</v>
      </c>
      <c r="I690" s="107">
        <f t="shared" si="226"/>
        <v>0</v>
      </c>
      <c r="J690" s="110">
        <f t="shared" si="227"/>
        <v>666</v>
      </c>
      <c r="K690" s="111">
        <f t="shared" si="217"/>
        <v>1</v>
      </c>
      <c r="L690" s="116">
        <f t="shared" si="218"/>
        <v>12</v>
      </c>
      <c r="M690" s="108">
        <f t="shared" si="219"/>
        <v>0</v>
      </c>
      <c r="N690" s="113">
        <f t="shared" si="220"/>
        <v>0</v>
      </c>
      <c r="O690" s="113">
        <f t="shared" si="228"/>
        <v>0</v>
      </c>
      <c r="P690" s="108">
        <f t="shared" si="232"/>
        <v>0</v>
      </c>
      <c r="Q690" s="113">
        <f t="shared" si="232"/>
        <v>0</v>
      </c>
      <c r="R690" s="107">
        <f t="shared" si="231"/>
        <v>0</v>
      </c>
      <c r="S690" s="118" t="str">
        <f t="shared" si="229"/>
        <v/>
      </c>
      <c r="T690" s="252"/>
      <c r="U690" s="252"/>
      <c r="V690" s="252"/>
      <c r="W690" s="252"/>
      <c r="X690" s="252"/>
      <c r="Y690" s="252"/>
      <c r="Z690" s="252"/>
      <c r="AA690" s="252"/>
      <c r="AB690" s="252"/>
      <c r="AC690" s="252"/>
      <c r="AD690" s="252"/>
      <c r="AE690" s="252"/>
      <c r="AF690" s="252"/>
    </row>
    <row r="691" spans="1:32" s="119" customFormat="1" ht="13.5" customHeight="1" x14ac:dyDescent="0.3">
      <c r="A691" s="102">
        <f t="shared" si="222"/>
        <v>0</v>
      </c>
      <c r="B691" s="103">
        <f t="shared" si="223"/>
        <v>243435</v>
      </c>
      <c r="C691" s="104">
        <f t="shared" si="224"/>
        <v>666.50277777777774</v>
      </c>
      <c r="D691" s="105">
        <f t="shared" si="214"/>
        <v>666.48870636550305</v>
      </c>
      <c r="E691" s="106">
        <f t="shared" si="215"/>
        <v>0</v>
      </c>
      <c r="F691" s="107">
        <f t="shared" si="216"/>
        <v>0</v>
      </c>
      <c r="G691" s="108">
        <f t="shared" si="230"/>
        <v>0</v>
      </c>
      <c r="H691" s="113">
        <f t="shared" si="225"/>
        <v>0</v>
      </c>
      <c r="I691" s="107">
        <f t="shared" si="226"/>
        <v>0</v>
      </c>
      <c r="J691" s="110">
        <f t="shared" si="227"/>
        <v>667</v>
      </c>
      <c r="K691" s="111">
        <f t="shared" si="217"/>
        <v>1</v>
      </c>
      <c r="L691" s="116">
        <f t="shared" si="218"/>
        <v>12</v>
      </c>
      <c r="M691" s="108">
        <f t="shared" si="219"/>
        <v>0</v>
      </c>
      <c r="N691" s="113">
        <f t="shared" si="220"/>
        <v>0</v>
      </c>
      <c r="O691" s="113">
        <f t="shared" si="228"/>
        <v>0</v>
      </c>
      <c r="P691" s="108">
        <f t="shared" si="232"/>
        <v>0</v>
      </c>
      <c r="Q691" s="113">
        <f t="shared" si="232"/>
        <v>0</v>
      </c>
      <c r="R691" s="107">
        <f t="shared" si="231"/>
        <v>0</v>
      </c>
      <c r="S691" s="118" t="str">
        <f t="shared" si="229"/>
        <v/>
      </c>
      <c r="T691" s="252"/>
      <c r="U691" s="252"/>
      <c r="V691" s="252"/>
      <c r="W691" s="252"/>
      <c r="X691" s="252"/>
      <c r="Y691" s="252"/>
      <c r="Z691" s="252"/>
      <c r="AA691" s="252"/>
      <c r="AB691" s="252"/>
      <c r="AC691" s="252"/>
      <c r="AD691" s="252"/>
      <c r="AE691" s="252"/>
      <c r="AF691" s="252"/>
    </row>
    <row r="692" spans="1:32" s="119" customFormat="1" ht="13.5" customHeight="1" x14ac:dyDescent="0.3">
      <c r="A692" s="102">
        <f t="shared" si="222"/>
        <v>0</v>
      </c>
      <c r="B692" s="103">
        <f t="shared" si="223"/>
        <v>243800</v>
      </c>
      <c r="C692" s="104">
        <f t="shared" si="224"/>
        <v>667.50277777777774</v>
      </c>
      <c r="D692" s="105">
        <f t="shared" si="214"/>
        <v>667.48802190280628</v>
      </c>
      <c r="E692" s="106">
        <f t="shared" si="215"/>
        <v>0</v>
      </c>
      <c r="F692" s="107">
        <f t="shared" si="216"/>
        <v>0</v>
      </c>
      <c r="G692" s="108">
        <f t="shared" si="230"/>
        <v>0</v>
      </c>
      <c r="H692" s="113">
        <f t="shared" si="225"/>
        <v>0</v>
      </c>
      <c r="I692" s="107">
        <f t="shared" si="226"/>
        <v>0</v>
      </c>
      <c r="J692" s="110">
        <f t="shared" si="227"/>
        <v>668</v>
      </c>
      <c r="K692" s="111">
        <f t="shared" si="217"/>
        <v>1</v>
      </c>
      <c r="L692" s="116">
        <f t="shared" si="218"/>
        <v>12</v>
      </c>
      <c r="M692" s="108">
        <f t="shared" si="219"/>
        <v>0</v>
      </c>
      <c r="N692" s="113">
        <f t="shared" si="220"/>
        <v>0</v>
      </c>
      <c r="O692" s="113">
        <f t="shared" si="228"/>
        <v>0</v>
      </c>
      <c r="P692" s="108">
        <f t="shared" si="232"/>
        <v>0</v>
      </c>
      <c r="Q692" s="113">
        <f t="shared" si="232"/>
        <v>0</v>
      </c>
      <c r="R692" s="107">
        <f t="shared" si="231"/>
        <v>0</v>
      </c>
      <c r="S692" s="118" t="str">
        <f t="shared" si="229"/>
        <v/>
      </c>
      <c r="T692" s="252"/>
      <c r="U692" s="252"/>
      <c r="V692" s="252"/>
      <c r="W692" s="252"/>
      <c r="X692" s="252"/>
      <c r="Y692" s="252"/>
      <c r="Z692" s="252"/>
      <c r="AA692" s="252"/>
      <c r="AB692" s="252"/>
      <c r="AC692" s="252"/>
      <c r="AD692" s="252"/>
      <c r="AE692" s="252"/>
      <c r="AF692" s="252"/>
    </row>
    <row r="693" spans="1:32" s="119" customFormat="1" ht="13.5" customHeight="1" x14ac:dyDescent="0.3">
      <c r="A693" s="102">
        <f t="shared" si="222"/>
        <v>0</v>
      </c>
      <c r="B693" s="103">
        <f t="shared" si="223"/>
        <v>244166</v>
      </c>
      <c r="C693" s="104">
        <f t="shared" si="224"/>
        <v>668.50277777777774</v>
      </c>
      <c r="D693" s="105">
        <f t="shared" si="214"/>
        <v>668.4900752908967</v>
      </c>
      <c r="E693" s="106">
        <f t="shared" si="215"/>
        <v>0</v>
      </c>
      <c r="F693" s="107">
        <f t="shared" si="216"/>
        <v>0</v>
      </c>
      <c r="G693" s="108">
        <f t="shared" si="230"/>
        <v>0</v>
      </c>
      <c r="H693" s="113">
        <f t="shared" si="225"/>
        <v>0</v>
      </c>
      <c r="I693" s="107">
        <f t="shared" si="226"/>
        <v>0</v>
      </c>
      <c r="J693" s="110">
        <f t="shared" si="227"/>
        <v>669</v>
      </c>
      <c r="K693" s="111">
        <f t="shared" si="217"/>
        <v>1</v>
      </c>
      <c r="L693" s="116">
        <f t="shared" si="218"/>
        <v>12</v>
      </c>
      <c r="M693" s="108">
        <f t="shared" si="219"/>
        <v>0</v>
      </c>
      <c r="N693" s="113">
        <f t="shared" si="220"/>
        <v>0</v>
      </c>
      <c r="O693" s="113">
        <f t="shared" si="228"/>
        <v>0</v>
      </c>
      <c r="P693" s="108">
        <f t="shared" si="232"/>
        <v>0</v>
      </c>
      <c r="Q693" s="113">
        <f t="shared" si="232"/>
        <v>0</v>
      </c>
      <c r="R693" s="107">
        <f t="shared" si="231"/>
        <v>0</v>
      </c>
      <c r="S693" s="118" t="str">
        <f t="shared" si="229"/>
        <v/>
      </c>
      <c r="T693" s="252"/>
      <c r="U693" s="252"/>
      <c r="V693" s="252"/>
      <c r="W693" s="252"/>
      <c r="X693" s="252"/>
      <c r="Y693" s="252"/>
      <c r="Z693" s="252"/>
      <c r="AA693" s="252"/>
      <c r="AB693" s="252"/>
      <c r="AC693" s="252"/>
      <c r="AD693" s="252"/>
      <c r="AE693" s="252"/>
      <c r="AF693" s="252"/>
    </row>
    <row r="694" spans="1:32" s="119" customFormat="1" ht="13.5" customHeight="1" x14ac:dyDescent="0.3">
      <c r="A694" s="102">
        <f t="shared" si="222"/>
        <v>0</v>
      </c>
      <c r="B694" s="103">
        <f t="shared" si="223"/>
        <v>244531</v>
      </c>
      <c r="C694" s="104">
        <f t="shared" si="224"/>
        <v>669.50277777777774</v>
      </c>
      <c r="D694" s="105">
        <f t="shared" si="214"/>
        <v>669.48939082819982</v>
      </c>
      <c r="E694" s="106">
        <f t="shared" si="215"/>
        <v>0</v>
      </c>
      <c r="F694" s="107">
        <f t="shared" si="216"/>
        <v>0</v>
      </c>
      <c r="G694" s="108">
        <f t="shared" si="230"/>
        <v>0</v>
      </c>
      <c r="H694" s="113">
        <f t="shared" si="225"/>
        <v>0</v>
      </c>
      <c r="I694" s="107">
        <f t="shared" si="226"/>
        <v>0</v>
      </c>
      <c r="J694" s="110">
        <f t="shared" si="227"/>
        <v>670</v>
      </c>
      <c r="K694" s="111">
        <f t="shared" si="217"/>
        <v>1</v>
      </c>
      <c r="L694" s="116">
        <f t="shared" si="218"/>
        <v>12</v>
      </c>
      <c r="M694" s="108">
        <f t="shared" si="219"/>
        <v>0</v>
      </c>
      <c r="N694" s="113">
        <f t="shared" si="220"/>
        <v>0</v>
      </c>
      <c r="O694" s="113">
        <f t="shared" si="228"/>
        <v>0</v>
      </c>
      <c r="P694" s="108">
        <f t="shared" si="232"/>
        <v>0</v>
      </c>
      <c r="Q694" s="113">
        <f t="shared" si="232"/>
        <v>0</v>
      </c>
      <c r="R694" s="107">
        <f t="shared" si="231"/>
        <v>0</v>
      </c>
      <c r="S694" s="118" t="str">
        <f t="shared" si="229"/>
        <v/>
      </c>
      <c r="T694" s="252"/>
      <c r="U694" s="252"/>
      <c r="V694" s="252"/>
      <c r="W694" s="252"/>
      <c r="X694" s="252"/>
      <c r="Y694" s="252"/>
      <c r="Z694" s="252"/>
      <c r="AA694" s="252"/>
      <c r="AB694" s="252"/>
      <c r="AC694" s="252"/>
      <c r="AD694" s="252"/>
      <c r="AE694" s="252"/>
      <c r="AF694" s="252"/>
    </row>
    <row r="695" spans="1:32" s="119" customFormat="1" ht="13.5" customHeight="1" x14ac:dyDescent="0.3">
      <c r="A695" s="102">
        <f t="shared" si="222"/>
        <v>0</v>
      </c>
      <c r="B695" s="103">
        <f t="shared" si="223"/>
        <v>244896</v>
      </c>
      <c r="C695" s="104">
        <f t="shared" si="224"/>
        <v>670.50277777777774</v>
      </c>
      <c r="D695" s="105">
        <f t="shared" si="214"/>
        <v>670.48870636550305</v>
      </c>
      <c r="E695" s="106">
        <f t="shared" si="215"/>
        <v>0</v>
      </c>
      <c r="F695" s="107">
        <f t="shared" si="216"/>
        <v>0</v>
      </c>
      <c r="G695" s="108">
        <f t="shared" si="230"/>
        <v>0</v>
      </c>
      <c r="H695" s="113">
        <f t="shared" si="225"/>
        <v>0</v>
      </c>
      <c r="I695" s="107">
        <f t="shared" si="226"/>
        <v>0</v>
      </c>
      <c r="J695" s="110">
        <f t="shared" si="227"/>
        <v>671</v>
      </c>
      <c r="K695" s="111">
        <f t="shared" si="217"/>
        <v>1</v>
      </c>
      <c r="L695" s="116">
        <f t="shared" si="218"/>
        <v>12</v>
      </c>
      <c r="M695" s="108">
        <f t="shared" si="219"/>
        <v>0</v>
      </c>
      <c r="N695" s="113">
        <f t="shared" si="220"/>
        <v>0</v>
      </c>
      <c r="O695" s="113">
        <f t="shared" si="228"/>
        <v>0</v>
      </c>
      <c r="P695" s="108">
        <f t="shared" si="232"/>
        <v>0</v>
      </c>
      <c r="Q695" s="113">
        <f t="shared" si="232"/>
        <v>0</v>
      </c>
      <c r="R695" s="107">
        <f t="shared" si="231"/>
        <v>0</v>
      </c>
      <c r="S695" s="118" t="str">
        <f t="shared" si="229"/>
        <v/>
      </c>
      <c r="T695" s="252"/>
      <c r="U695" s="252"/>
      <c r="V695" s="252"/>
      <c r="W695" s="252"/>
      <c r="X695" s="252"/>
      <c r="Y695" s="252"/>
      <c r="Z695" s="252"/>
      <c r="AA695" s="252"/>
      <c r="AB695" s="252"/>
      <c r="AC695" s="252"/>
      <c r="AD695" s="252"/>
      <c r="AE695" s="252"/>
      <c r="AF695" s="252"/>
    </row>
    <row r="696" spans="1:32" s="119" customFormat="1" ht="13.5" customHeight="1" x14ac:dyDescent="0.3">
      <c r="A696" s="102">
        <f t="shared" si="222"/>
        <v>0</v>
      </c>
      <c r="B696" s="103">
        <f t="shared" si="223"/>
        <v>245261</v>
      </c>
      <c r="C696" s="104">
        <f t="shared" si="224"/>
        <v>671.50277777777774</v>
      </c>
      <c r="D696" s="105">
        <f t="shared" si="214"/>
        <v>671.48802190280628</v>
      </c>
      <c r="E696" s="106">
        <f t="shared" si="215"/>
        <v>0</v>
      </c>
      <c r="F696" s="107">
        <f t="shared" si="216"/>
        <v>0</v>
      </c>
      <c r="G696" s="108">
        <f t="shared" si="230"/>
        <v>0</v>
      </c>
      <c r="H696" s="113">
        <f t="shared" si="225"/>
        <v>0</v>
      </c>
      <c r="I696" s="107">
        <f t="shared" si="226"/>
        <v>0</v>
      </c>
      <c r="J696" s="110">
        <f t="shared" si="227"/>
        <v>672</v>
      </c>
      <c r="K696" s="111">
        <f t="shared" si="217"/>
        <v>1</v>
      </c>
      <c r="L696" s="116">
        <f t="shared" si="218"/>
        <v>12</v>
      </c>
      <c r="M696" s="108">
        <f t="shared" si="219"/>
        <v>0</v>
      </c>
      <c r="N696" s="113">
        <f t="shared" si="220"/>
        <v>0</v>
      </c>
      <c r="O696" s="113">
        <f t="shared" si="228"/>
        <v>0</v>
      </c>
      <c r="P696" s="108">
        <f t="shared" si="232"/>
        <v>0</v>
      </c>
      <c r="Q696" s="113">
        <f t="shared" si="232"/>
        <v>0</v>
      </c>
      <c r="R696" s="107">
        <f t="shared" si="231"/>
        <v>0</v>
      </c>
      <c r="S696" s="118" t="str">
        <f t="shared" si="229"/>
        <v/>
      </c>
      <c r="T696" s="252"/>
      <c r="U696" s="252"/>
      <c r="V696" s="252"/>
      <c r="W696" s="252"/>
      <c r="X696" s="252"/>
      <c r="Y696" s="252"/>
      <c r="Z696" s="252"/>
      <c r="AA696" s="252"/>
      <c r="AB696" s="252"/>
      <c r="AC696" s="252"/>
      <c r="AD696" s="252"/>
      <c r="AE696" s="252"/>
      <c r="AF696" s="252"/>
    </row>
    <row r="697" spans="1:32" s="119" customFormat="1" ht="13.5" customHeight="1" x14ac:dyDescent="0.3">
      <c r="A697" s="102">
        <f t="shared" si="222"/>
        <v>0</v>
      </c>
      <c r="B697" s="103">
        <f t="shared" si="223"/>
        <v>245627</v>
      </c>
      <c r="C697" s="104">
        <f t="shared" si="224"/>
        <v>672.50277777777774</v>
      </c>
      <c r="D697" s="105">
        <f t="shared" si="214"/>
        <v>672.4900752908967</v>
      </c>
      <c r="E697" s="106">
        <f t="shared" si="215"/>
        <v>0</v>
      </c>
      <c r="F697" s="107">
        <f t="shared" si="216"/>
        <v>0</v>
      </c>
      <c r="G697" s="108">
        <f t="shared" si="230"/>
        <v>0</v>
      </c>
      <c r="H697" s="113">
        <f t="shared" si="225"/>
        <v>0</v>
      </c>
      <c r="I697" s="107">
        <f t="shared" si="226"/>
        <v>0</v>
      </c>
      <c r="J697" s="110">
        <f t="shared" si="227"/>
        <v>673</v>
      </c>
      <c r="K697" s="111">
        <f t="shared" si="217"/>
        <v>1</v>
      </c>
      <c r="L697" s="116">
        <f t="shared" si="218"/>
        <v>12</v>
      </c>
      <c r="M697" s="108">
        <f t="shared" si="219"/>
        <v>0</v>
      </c>
      <c r="N697" s="113">
        <f t="shared" si="220"/>
        <v>0</v>
      </c>
      <c r="O697" s="113">
        <f t="shared" si="228"/>
        <v>0</v>
      </c>
      <c r="P697" s="108">
        <f t="shared" si="232"/>
        <v>0</v>
      </c>
      <c r="Q697" s="113">
        <f t="shared" si="232"/>
        <v>0</v>
      </c>
      <c r="R697" s="107">
        <f t="shared" si="231"/>
        <v>0</v>
      </c>
      <c r="S697" s="118" t="str">
        <f t="shared" si="229"/>
        <v/>
      </c>
      <c r="T697" s="252"/>
      <c r="U697" s="252"/>
      <c r="V697" s="252"/>
      <c r="W697" s="252"/>
      <c r="X697" s="252"/>
      <c r="Y697" s="252"/>
      <c r="Z697" s="252"/>
      <c r="AA697" s="252"/>
      <c r="AB697" s="252"/>
      <c r="AC697" s="252"/>
      <c r="AD697" s="252"/>
      <c r="AE697" s="252"/>
      <c r="AF697" s="252"/>
    </row>
    <row r="698" spans="1:32" s="119" customFormat="1" ht="13.5" customHeight="1" x14ac:dyDescent="0.3">
      <c r="A698" s="102">
        <f t="shared" si="222"/>
        <v>0</v>
      </c>
      <c r="B698" s="103">
        <f t="shared" si="223"/>
        <v>245992</v>
      </c>
      <c r="C698" s="104">
        <f t="shared" si="224"/>
        <v>673.50277777777774</v>
      </c>
      <c r="D698" s="105">
        <f t="shared" si="214"/>
        <v>673.48939082819982</v>
      </c>
      <c r="E698" s="106">
        <f t="shared" si="215"/>
        <v>0</v>
      </c>
      <c r="F698" s="107">
        <f t="shared" si="216"/>
        <v>0</v>
      </c>
      <c r="G698" s="108">
        <f t="shared" si="230"/>
        <v>0</v>
      </c>
      <c r="H698" s="113">
        <f t="shared" si="225"/>
        <v>0</v>
      </c>
      <c r="I698" s="107">
        <f t="shared" si="226"/>
        <v>0</v>
      </c>
      <c r="J698" s="110">
        <f t="shared" si="227"/>
        <v>674</v>
      </c>
      <c r="K698" s="111">
        <f t="shared" si="217"/>
        <v>1</v>
      </c>
      <c r="L698" s="116">
        <f t="shared" si="218"/>
        <v>12</v>
      </c>
      <c r="M698" s="108">
        <f t="shared" si="219"/>
        <v>0</v>
      </c>
      <c r="N698" s="113">
        <f t="shared" si="220"/>
        <v>0</v>
      </c>
      <c r="O698" s="113">
        <f t="shared" si="228"/>
        <v>0</v>
      </c>
      <c r="P698" s="108">
        <f t="shared" ref="P698:Q713" si="233">M698+P697</f>
        <v>0</v>
      </c>
      <c r="Q698" s="113">
        <f t="shared" si="233"/>
        <v>0</v>
      </c>
      <c r="R698" s="107">
        <f t="shared" si="231"/>
        <v>0</v>
      </c>
      <c r="S698" s="118" t="str">
        <f t="shared" si="229"/>
        <v/>
      </c>
      <c r="T698" s="252"/>
      <c r="U698" s="252"/>
      <c r="V698" s="252"/>
      <c r="W698" s="252"/>
      <c r="X698" s="252"/>
      <c r="Y698" s="252"/>
      <c r="Z698" s="252"/>
      <c r="AA698" s="252"/>
      <c r="AB698" s="252"/>
      <c r="AC698" s="252"/>
      <c r="AD698" s="252"/>
      <c r="AE698" s="252"/>
      <c r="AF698" s="252"/>
    </row>
    <row r="699" spans="1:32" s="119" customFormat="1" ht="13.5" customHeight="1" x14ac:dyDescent="0.3">
      <c r="A699" s="102">
        <f t="shared" si="222"/>
        <v>0</v>
      </c>
      <c r="B699" s="103">
        <f t="shared" si="223"/>
        <v>246357</v>
      </c>
      <c r="C699" s="104">
        <f t="shared" si="224"/>
        <v>674.50277777777774</v>
      </c>
      <c r="D699" s="105">
        <f t="shared" si="214"/>
        <v>674.48870636550305</v>
      </c>
      <c r="E699" s="106">
        <f t="shared" si="215"/>
        <v>0</v>
      </c>
      <c r="F699" s="107">
        <f t="shared" si="216"/>
        <v>0</v>
      </c>
      <c r="G699" s="108">
        <f t="shared" si="230"/>
        <v>0</v>
      </c>
      <c r="H699" s="113">
        <f t="shared" si="225"/>
        <v>0</v>
      </c>
      <c r="I699" s="107">
        <f t="shared" si="226"/>
        <v>0</v>
      </c>
      <c r="J699" s="110">
        <f t="shared" si="227"/>
        <v>675</v>
      </c>
      <c r="K699" s="111">
        <f t="shared" si="217"/>
        <v>1</v>
      </c>
      <c r="L699" s="116">
        <f t="shared" si="218"/>
        <v>12</v>
      </c>
      <c r="M699" s="108">
        <f t="shared" si="219"/>
        <v>0</v>
      </c>
      <c r="N699" s="113">
        <f t="shared" si="220"/>
        <v>0</v>
      </c>
      <c r="O699" s="113">
        <f t="shared" si="228"/>
        <v>0</v>
      </c>
      <c r="P699" s="108">
        <f t="shared" si="233"/>
        <v>0</v>
      </c>
      <c r="Q699" s="113">
        <f t="shared" si="233"/>
        <v>0</v>
      </c>
      <c r="R699" s="107">
        <f t="shared" si="231"/>
        <v>0</v>
      </c>
      <c r="S699" s="118" t="str">
        <f t="shared" si="229"/>
        <v/>
      </c>
      <c r="T699" s="252"/>
      <c r="U699" s="252"/>
      <c r="V699" s="252"/>
      <c r="W699" s="252"/>
      <c r="X699" s="252"/>
      <c r="Y699" s="252"/>
      <c r="Z699" s="252"/>
      <c r="AA699" s="252"/>
      <c r="AB699" s="252"/>
      <c r="AC699" s="252"/>
      <c r="AD699" s="252"/>
      <c r="AE699" s="252"/>
      <c r="AF699" s="252"/>
    </row>
    <row r="700" spans="1:32" s="119" customFormat="1" ht="13.5" customHeight="1" x14ac:dyDescent="0.3">
      <c r="A700" s="102">
        <f t="shared" si="222"/>
        <v>0</v>
      </c>
      <c r="B700" s="103">
        <f t="shared" si="223"/>
        <v>246722</v>
      </c>
      <c r="C700" s="104">
        <f t="shared" si="224"/>
        <v>675.50277777777774</v>
      </c>
      <c r="D700" s="105">
        <f t="shared" si="214"/>
        <v>675.48802190280628</v>
      </c>
      <c r="E700" s="106">
        <f t="shared" si="215"/>
        <v>0</v>
      </c>
      <c r="F700" s="107">
        <f t="shared" si="216"/>
        <v>0</v>
      </c>
      <c r="G700" s="108">
        <f t="shared" si="230"/>
        <v>0</v>
      </c>
      <c r="H700" s="113">
        <f t="shared" si="225"/>
        <v>0</v>
      </c>
      <c r="I700" s="107">
        <f t="shared" si="226"/>
        <v>0</v>
      </c>
      <c r="J700" s="110">
        <f t="shared" si="227"/>
        <v>676</v>
      </c>
      <c r="K700" s="111">
        <f t="shared" si="217"/>
        <v>1</v>
      </c>
      <c r="L700" s="116">
        <f t="shared" si="218"/>
        <v>12</v>
      </c>
      <c r="M700" s="108">
        <f t="shared" si="219"/>
        <v>0</v>
      </c>
      <c r="N700" s="113">
        <f t="shared" si="220"/>
        <v>0</v>
      </c>
      <c r="O700" s="113">
        <f t="shared" si="228"/>
        <v>0</v>
      </c>
      <c r="P700" s="108">
        <f t="shared" si="233"/>
        <v>0</v>
      </c>
      <c r="Q700" s="113">
        <f t="shared" si="233"/>
        <v>0</v>
      </c>
      <c r="R700" s="107">
        <f t="shared" si="231"/>
        <v>0</v>
      </c>
      <c r="S700" s="118" t="str">
        <f t="shared" si="229"/>
        <v/>
      </c>
      <c r="T700" s="252"/>
      <c r="U700" s="252"/>
      <c r="V700" s="252"/>
      <c r="W700" s="252"/>
      <c r="X700" s="252"/>
      <c r="Y700" s="252"/>
      <c r="Z700" s="252"/>
      <c r="AA700" s="252"/>
      <c r="AB700" s="252"/>
      <c r="AC700" s="252"/>
      <c r="AD700" s="252"/>
      <c r="AE700" s="252"/>
      <c r="AF700" s="252"/>
    </row>
    <row r="701" spans="1:32" s="119" customFormat="1" ht="13.5" customHeight="1" x14ac:dyDescent="0.3">
      <c r="A701" s="102">
        <f t="shared" si="222"/>
        <v>0</v>
      </c>
      <c r="B701" s="103">
        <f t="shared" si="223"/>
        <v>247088</v>
      </c>
      <c r="C701" s="104">
        <f t="shared" si="224"/>
        <v>676.50277777777774</v>
      </c>
      <c r="D701" s="105">
        <f t="shared" si="214"/>
        <v>676.4900752908967</v>
      </c>
      <c r="E701" s="106">
        <f t="shared" si="215"/>
        <v>0</v>
      </c>
      <c r="F701" s="107">
        <f t="shared" si="216"/>
        <v>0</v>
      </c>
      <c r="G701" s="108">
        <f t="shared" si="230"/>
        <v>0</v>
      </c>
      <c r="H701" s="113">
        <f t="shared" si="225"/>
        <v>0</v>
      </c>
      <c r="I701" s="107">
        <f t="shared" si="226"/>
        <v>0</v>
      </c>
      <c r="J701" s="110">
        <f t="shared" si="227"/>
        <v>677</v>
      </c>
      <c r="K701" s="111">
        <f t="shared" si="217"/>
        <v>1</v>
      </c>
      <c r="L701" s="116">
        <f t="shared" si="218"/>
        <v>12</v>
      </c>
      <c r="M701" s="108">
        <f t="shared" si="219"/>
        <v>0</v>
      </c>
      <c r="N701" s="113">
        <f t="shared" si="220"/>
        <v>0</v>
      </c>
      <c r="O701" s="113">
        <f t="shared" si="228"/>
        <v>0</v>
      </c>
      <c r="P701" s="108">
        <f t="shared" si="233"/>
        <v>0</v>
      </c>
      <c r="Q701" s="113">
        <f t="shared" si="233"/>
        <v>0</v>
      </c>
      <c r="R701" s="107">
        <f t="shared" si="231"/>
        <v>0</v>
      </c>
      <c r="S701" s="118" t="str">
        <f t="shared" si="229"/>
        <v/>
      </c>
      <c r="T701" s="252"/>
      <c r="U701" s="252"/>
      <c r="V701" s="252"/>
      <c r="W701" s="252"/>
      <c r="X701" s="252"/>
      <c r="Y701" s="252"/>
      <c r="Z701" s="252"/>
      <c r="AA701" s="252"/>
      <c r="AB701" s="252"/>
      <c r="AC701" s="252"/>
      <c r="AD701" s="252"/>
      <c r="AE701" s="252"/>
      <c r="AF701" s="252"/>
    </row>
    <row r="702" spans="1:32" s="119" customFormat="1" ht="13.5" customHeight="1" x14ac:dyDescent="0.3">
      <c r="A702" s="102">
        <f t="shared" si="222"/>
        <v>0</v>
      </c>
      <c r="B702" s="103">
        <f t="shared" si="223"/>
        <v>247453</v>
      </c>
      <c r="C702" s="104">
        <f t="shared" si="224"/>
        <v>677.50277777777774</v>
      </c>
      <c r="D702" s="105">
        <f t="shared" si="214"/>
        <v>677.48939082819982</v>
      </c>
      <c r="E702" s="106">
        <f t="shared" si="215"/>
        <v>0</v>
      </c>
      <c r="F702" s="107">
        <f t="shared" si="216"/>
        <v>0</v>
      </c>
      <c r="G702" s="108">
        <f t="shared" si="230"/>
        <v>0</v>
      </c>
      <c r="H702" s="113">
        <f t="shared" si="225"/>
        <v>0</v>
      </c>
      <c r="I702" s="107">
        <f t="shared" si="226"/>
        <v>0</v>
      </c>
      <c r="J702" s="110">
        <f t="shared" si="227"/>
        <v>678</v>
      </c>
      <c r="K702" s="111">
        <f t="shared" si="217"/>
        <v>1</v>
      </c>
      <c r="L702" s="116">
        <f t="shared" si="218"/>
        <v>12</v>
      </c>
      <c r="M702" s="108">
        <f t="shared" si="219"/>
        <v>0</v>
      </c>
      <c r="N702" s="113">
        <f t="shared" si="220"/>
        <v>0</v>
      </c>
      <c r="O702" s="113">
        <f t="shared" si="228"/>
        <v>0</v>
      </c>
      <c r="P702" s="108">
        <f t="shared" si="233"/>
        <v>0</v>
      </c>
      <c r="Q702" s="113">
        <f t="shared" si="233"/>
        <v>0</v>
      </c>
      <c r="R702" s="107">
        <f t="shared" si="231"/>
        <v>0</v>
      </c>
      <c r="S702" s="118" t="str">
        <f t="shared" si="229"/>
        <v/>
      </c>
      <c r="T702" s="252"/>
      <c r="U702" s="252"/>
      <c r="V702" s="252"/>
      <c r="W702" s="252"/>
      <c r="X702" s="252"/>
      <c r="Y702" s="252"/>
      <c r="Z702" s="252"/>
      <c r="AA702" s="252"/>
      <c r="AB702" s="252"/>
      <c r="AC702" s="252"/>
      <c r="AD702" s="252"/>
      <c r="AE702" s="252"/>
      <c r="AF702" s="252"/>
    </row>
    <row r="703" spans="1:32" s="119" customFormat="1" ht="13.5" customHeight="1" x14ac:dyDescent="0.3">
      <c r="A703" s="102">
        <f t="shared" si="222"/>
        <v>0</v>
      </c>
      <c r="B703" s="103">
        <f t="shared" si="223"/>
        <v>247818</v>
      </c>
      <c r="C703" s="104">
        <f t="shared" si="224"/>
        <v>678.50277777777774</v>
      </c>
      <c r="D703" s="105">
        <f t="shared" si="214"/>
        <v>678.48870636550305</v>
      </c>
      <c r="E703" s="106">
        <f t="shared" si="215"/>
        <v>0</v>
      </c>
      <c r="F703" s="107">
        <f t="shared" si="216"/>
        <v>0</v>
      </c>
      <c r="G703" s="108">
        <f t="shared" si="230"/>
        <v>0</v>
      </c>
      <c r="H703" s="113">
        <f t="shared" si="225"/>
        <v>0</v>
      </c>
      <c r="I703" s="107">
        <f t="shared" si="226"/>
        <v>0</v>
      </c>
      <c r="J703" s="110">
        <f t="shared" si="227"/>
        <v>679</v>
      </c>
      <c r="K703" s="111">
        <f t="shared" si="217"/>
        <v>1</v>
      </c>
      <c r="L703" s="116">
        <f t="shared" si="218"/>
        <v>12</v>
      </c>
      <c r="M703" s="108">
        <f t="shared" si="219"/>
        <v>0</v>
      </c>
      <c r="N703" s="113">
        <f t="shared" si="220"/>
        <v>0</v>
      </c>
      <c r="O703" s="113">
        <f t="shared" si="228"/>
        <v>0</v>
      </c>
      <c r="P703" s="108">
        <f t="shared" si="233"/>
        <v>0</v>
      </c>
      <c r="Q703" s="113">
        <f t="shared" si="233"/>
        <v>0</v>
      </c>
      <c r="R703" s="107">
        <f t="shared" si="231"/>
        <v>0</v>
      </c>
      <c r="S703" s="118" t="str">
        <f t="shared" si="229"/>
        <v/>
      </c>
      <c r="T703" s="252"/>
      <c r="U703" s="252"/>
      <c r="V703" s="252"/>
      <c r="W703" s="252"/>
      <c r="X703" s="252"/>
      <c r="Y703" s="252"/>
      <c r="Z703" s="252"/>
      <c r="AA703" s="252"/>
      <c r="AB703" s="252"/>
      <c r="AC703" s="252"/>
      <c r="AD703" s="252"/>
      <c r="AE703" s="252"/>
      <c r="AF703" s="252"/>
    </row>
    <row r="704" spans="1:32" s="119" customFormat="1" ht="13.5" customHeight="1" x14ac:dyDescent="0.3">
      <c r="A704" s="102">
        <f t="shared" si="222"/>
        <v>0</v>
      </c>
      <c r="B704" s="103">
        <f t="shared" si="223"/>
        <v>248183</v>
      </c>
      <c r="C704" s="104">
        <f t="shared" si="224"/>
        <v>679.50277777777774</v>
      </c>
      <c r="D704" s="105">
        <f t="shared" si="214"/>
        <v>679.48802190280628</v>
      </c>
      <c r="E704" s="106">
        <f t="shared" si="215"/>
        <v>0</v>
      </c>
      <c r="F704" s="107">
        <f t="shared" si="216"/>
        <v>0</v>
      </c>
      <c r="G704" s="108">
        <f t="shared" si="230"/>
        <v>0</v>
      </c>
      <c r="H704" s="113">
        <f t="shared" si="225"/>
        <v>0</v>
      </c>
      <c r="I704" s="107">
        <f t="shared" si="226"/>
        <v>0</v>
      </c>
      <c r="J704" s="110">
        <f t="shared" si="227"/>
        <v>680</v>
      </c>
      <c r="K704" s="111">
        <f t="shared" si="217"/>
        <v>1</v>
      </c>
      <c r="L704" s="116">
        <f t="shared" si="218"/>
        <v>12</v>
      </c>
      <c r="M704" s="108">
        <f t="shared" si="219"/>
        <v>0</v>
      </c>
      <c r="N704" s="113">
        <f t="shared" si="220"/>
        <v>0</v>
      </c>
      <c r="O704" s="113">
        <f t="shared" si="228"/>
        <v>0</v>
      </c>
      <c r="P704" s="108">
        <f t="shared" si="233"/>
        <v>0</v>
      </c>
      <c r="Q704" s="113">
        <f t="shared" si="233"/>
        <v>0</v>
      </c>
      <c r="R704" s="107">
        <f t="shared" si="231"/>
        <v>0</v>
      </c>
      <c r="S704" s="118" t="str">
        <f t="shared" si="229"/>
        <v/>
      </c>
      <c r="T704" s="252"/>
      <c r="U704" s="252"/>
      <c r="V704" s="252"/>
      <c r="W704" s="252"/>
      <c r="X704" s="252"/>
      <c r="Y704" s="252"/>
      <c r="Z704" s="252"/>
      <c r="AA704" s="252"/>
      <c r="AB704" s="252"/>
      <c r="AC704" s="252"/>
      <c r="AD704" s="252"/>
      <c r="AE704" s="252"/>
      <c r="AF704" s="252"/>
    </row>
    <row r="705" spans="1:32" s="119" customFormat="1" ht="13.5" customHeight="1" x14ac:dyDescent="0.3">
      <c r="A705" s="102">
        <f t="shared" si="222"/>
        <v>0</v>
      </c>
      <c r="B705" s="103">
        <f t="shared" si="223"/>
        <v>248549</v>
      </c>
      <c r="C705" s="104">
        <f t="shared" si="224"/>
        <v>680.50277777777774</v>
      </c>
      <c r="D705" s="105">
        <f t="shared" si="214"/>
        <v>680.4900752908967</v>
      </c>
      <c r="E705" s="106">
        <f t="shared" si="215"/>
        <v>0</v>
      </c>
      <c r="F705" s="107">
        <f t="shared" si="216"/>
        <v>0</v>
      </c>
      <c r="G705" s="108">
        <f t="shared" si="230"/>
        <v>0</v>
      </c>
      <c r="H705" s="113">
        <f t="shared" si="225"/>
        <v>0</v>
      </c>
      <c r="I705" s="107">
        <f t="shared" si="226"/>
        <v>0</v>
      </c>
      <c r="J705" s="110">
        <f t="shared" si="227"/>
        <v>681</v>
      </c>
      <c r="K705" s="111">
        <f t="shared" si="217"/>
        <v>1</v>
      </c>
      <c r="L705" s="116">
        <f t="shared" si="218"/>
        <v>12</v>
      </c>
      <c r="M705" s="108">
        <f t="shared" si="219"/>
        <v>0</v>
      </c>
      <c r="N705" s="113">
        <f t="shared" si="220"/>
        <v>0</v>
      </c>
      <c r="O705" s="113">
        <f t="shared" si="228"/>
        <v>0</v>
      </c>
      <c r="P705" s="108">
        <f t="shared" si="233"/>
        <v>0</v>
      </c>
      <c r="Q705" s="113">
        <f t="shared" si="233"/>
        <v>0</v>
      </c>
      <c r="R705" s="107">
        <f t="shared" si="231"/>
        <v>0</v>
      </c>
      <c r="S705" s="118" t="str">
        <f t="shared" si="229"/>
        <v/>
      </c>
      <c r="T705" s="252"/>
      <c r="U705" s="252"/>
      <c r="V705" s="252"/>
      <c r="W705" s="252"/>
      <c r="X705" s="252"/>
      <c r="Y705" s="252"/>
      <c r="Z705" s="252"/>
      <c r="AA705" s="252"/>
      <c r="AB705" s="252"/>
      <c r="AC705" s="252"/>
      <c r="AD705" s="252"/>
      <c r="AE705" s="252"/>
      <c r="AF705" s="252"/>
    </row>
    <row r="706" spans="1:32" s="119" customFormat="1" ht="13.5" customHeight="1" x14ac:dyDescent="0.3">
      <c r="A706" s="102">
        <f t="shared" si="222"/>
        <v>0</v>
      </c>
      <c r="B706" s="103">
        <f t="shared" si="223"/>
        <v>248914</v>
      </c>
      <c r="C706" s="104">
        <f t="shared" si="224"/>
        <v>681.50277777777774</v>
      </c>
      <c r="D706" s="105">
        <f t="shared" si="214"/>
        <v>681.48939082819982</v>
      </c>
      <c r="E706" s="106">
        <f t="shared" si="215"/>
        <v>0</v>
      </c>
      <c r="F706" s="107">
        <f t="shared" si="216"/>
        <v>0</v>
      </c>
      <c r="G706" s="108">
        <f t="shared" si="230"/>
        <v>0</v>
      </c>
      <c r="H706" s="113">
        <f t="shared" si="225"/>
        <v>0</v>
      </c>
      <c r="I706" s="107">
        <f t="shared" si="226"/>
        <v>0</v>
      </c>
      <c r="J706" s="110">
        <f t="shared" si="227"/>
        <v>682</v>
      </c>
      <c r="K706" s="111">
        <f t="shared" si="217"/>
        <v>1</v>
      </c>
      <c r="L706" s="116">
        <f t="shared" si="218"/>
        <v>12</v>
      </c>
      <c r="M706" s="108">
        <f t="shared" si="219"/>
        <v>0</v>
      </c>
      <c r="N706" s="113">
        <f t="shared" si="220"/>
        <v>0</v>
      </c>
      <c r="O706" s="113">
        <f t="shared" si="228"/>
        <v>0</v>
      </c>
      <c r="P706" s="108">
        <f t="shared" si="233"/>
        <v>0</v>
      </c>
      <c r="Q706" s="113">
        <f t="shared" si="233"/>
        <v>0</v>
      </c>
      <c r="R706" s="107">
        <f t="shared" si="231"/>
        <v>0</v>
      </c>
      <c r="S706" s="118" t="str">
        <f t="shared" si="229"/>
        <v/>
      </c>
      <c r="T706" s="252"/>
      <c r="U706" s="252"/>
      <c r="V706" s="252"/>
      <c r="W706" s="252"/>
      <c r="X706" s="252"/>
      <c r="Y706" s="252"/>
      <c r="Z706" s="252"/>
      <c r="AA706" s="252"/>
      <c r="AB706" s="252"/>
      <c r="AC706" s="252"/>
      <c r="AD706" s="252"/>
      <c r="AE706" s="252"/>
      <c r="AF706" s="252"/>
    </row>
    <row r="707" spans="1:32" s="119" customFormat="1" ht="13.5" customHeight="1" x14ac:dyDescent="0.3">
      <c r="A707" s="102">
        <f t="shared" si="222"/>
        <v>0</v>
      </c>
      <c r="B707" s="103">
        <f t="shared" si="223"/>
        <v>249279</v>
      </c>
      <c r="C707" s="104">
        <f t="shared" si="224"/>
        <v>682.50277777777774</v>
      </c>
      <c r="D707" s="105">
        <f t="shared" si="214"/>
        <v>682.48870636550305</v>
      </c>
      <c r="E707" s="106">
        <f t="shared" si="215"/>
        <v>0</v>
      </c>
      <c r="F707" s="107">
        <f t="shared" si="216"/>
        <v>0</v>
      </c>
      <c r="G707" s="108">
        <f t="shared" si="230"/>
        <v>0</v>
      </c>
      <c r="H707" s="113">
        <f t="shared" si="225"/>
        <v>0</v>
      </c>
      <c r="I707" s="107">
        <f t="shared" si="226"/>
        <v>0</v>
      </c>
      <c r="J707" s="110">
        <f t="shared" si="227"/>
        <v>683</v>
      </c>
      <c r="K707" s="111">
        <f t="shared" si="217"/>
        <v>1</v>
      </c>
      <c r="L707" s="116">
        <f t="shared" si="218"/>
        <v>12</v>
      </c>
      <c r="M707" s="108">
        <f t="shared" si="219"/>
        <v>0</v>
      </c>
      <c r="N707" s="113">
        <f t="shared" si="220"/>
        <v>0</v>
      </c>
      <c r="O707" s="113">
        <f t="shared" si="228"/>
        <v>0</v>
      </c>
      <c r="P707" s="108">
        <f t="shared" si="233"/>
        <v>0</v>
      </c>
      <c r="Q707" s="113">
        <f t="shared" si="233"/>
        <v>0</v>
      </c>
      <c r="R707" s="107">
        <f t="shared" si="231"/>
        <v>0</v>
      </c>
      <c r="S707" s="118" t="str">
        <f t="shared" si="229"/>
        <v/>
      </c>
      <c r="T707" s="252"/>
      <c r="U707" s="252"/>
      <c r="V707" s="252"/>
      <c r="W707" s="252"/>
      <c r="X707" s="252"/>
      <c r="Y707" s="252"/>
      <c r="Z707" s="252"/>
      <c r="AA707" s="252"/>
      <c r="AB707" s="252"/>
      <c r="AC707" s="252"/>
      <c r="AD707" s="252"/>
      <c r="AE707" s="252"/>
      <c r="AF707" s="252"/>
    </row>
    <row r="708" spans="1:32" s="119" customFormat="1" ht="13.5" customHeight="1" x14ac:dyDescent="0.3">
      <c r="A708" s="102">
        <f t="shared" si="222"/>
        <v>0</v>
      </c>
      <c r="B708" s="103">
        <f t="shared" si="223"/>
        <v>249644</v>
      </c>
      <c r="C708" s="104">
        <f t="shared" si="224"/>
        <v>683.50277777777774</v>
      </c>
      <c r="D708" s="105">
        <f t="shared" si="214"/>
        <v>683.48802190280628</v>
      </c>
      <c r="E708" s="106">
        <f t="shared" si="215"/>
        <v>0</v>
      </c>
      <c r="F708" s="107">
        <f t="shared" si="216"/>
        <v>0</v>
      </c>
      <c r="G708" s="108">
        <f t="shared" si="230"/>
        <v>0</v>
      </c>
      <c r="H708" s="113">
        <f t="shared" si="225"/>
        <v>0</v>
      </c>
      <c r="I708" s="107">
        <f t="shared" si="226"/>
        <v>0</v>
      </c>
      <c r="J708" s="110">
        <f t="shared" si="227"/>
        <v>684</v>
      </c>
      <c r="K708" s="111">
        <f t="shared" si="217"/>
        <v>1</v>
      </c>
      <c r="L708" s="116">
        <f t="shared" si="218"/>
        <v>12</v>
      </c>
      <c r="M708" s="108">
        <f t="shared" si="219"/>
        <v>0</v>
      </c>
      <c r="N708" s="113">
        <f t="shared" si="220"/>
        <v>0</v>
      </c>
      <c r="O708" s="113">
        <f t="shared" si="228"/>
        <v>0</v>
      </c>
      <c r="P708" s="108">
        <f t="shared" si="233"/>
        <v>0</v>
      </c>
      <c r="Q708" s="113">
        <f t="shared" si="233"/>
        <v>0</v>
      </c>
      <c r="R708" s="107">
        <f t="shared" si="231"/>
        <v>0</v>
      </c>
      <c r="S708" s="118" t="str">
        <f t="shared" si="229"/>
        <v/>
      </c>
      <c r="T708" s="252"/>
      <c r="U708" s="252"/>
      <c r="V708" s="252"/>
      <c r="W708" s="252"/>
      <c r="X708" s="252"/>
      <c r="Y708" s="252"/>
      <c r="Z708" s="252"/>
      <c r="AA708" s="252"/>
      <c r="AB708" s="252"/>
      <c r="AC708" s="252"/>
      <c r="AD708" s="252"/>
      <c r="AE708" s="252"/>
      <c r="AF708" s="252"/>
    </row>
    <row r="709" spans="1:32" s="119" customFormat="1" ht="13.5" customHeight="1" x14ac:dyDescent="0.3">
      <c r="A709" s="102">
        <f t="shared" si="222"/>
        <v>0</v>
      </c>
      <c r="B709" s="103">
        <f t="shared" si="223"/>
        <v>250010</v>
      </c>
      <c r="C709" s="104">
        <f t="shared" si="224"/>
        <v>684.50277777777774</v>
      </c>
      <c r="D709" s="105">
        <f t="shared" si="214"/>
        <v>684.4900752908967</v>
      </c>
      <c r="E709" s="106">
        <f t="shared" si="215"/>
        <v>0</v>
      </c>
      <c r="F709" s="107">
        <f t="shared" si="216"/>
        <v>0</v>
      </c>
      <c r="G709" s="108">
        <f t="shared" si="230"/>
        <v>0</v>
      </c>
      <c r="H709" s="113">
        <f t="shared" si="225"/>
        <v>0</v>
      </c>
      <c r="I709" s="107">
        <f t="shared" si="226"/>
        <v>0</v>
      </c>
      <c r="J709" s="110">
        <f t="shared" si="227"/>
        <v>685</v>
      </c>
      <c r="K709" s="111">
        <f t="shared" si="217"/>
        <v>1</v>
      </c>
      <c r="L709" s="116">
        <f t="shared" si="218"/>
        <v>12</v>
      </c>
      <c r="M709" s="108">
        <f t="shared" si="219"/>
        <v>0</v>
      </c>
      <c r="N709" s="113">
        <f t="shared" si="220"/>
        <v>0</v>
      </c>
      <c r="O709" s="113">
        <f t="shared" si="228"/>
        <v>0</v>
      </c>
      <c r="P709" s="108">
        <f t="shared" si="233"/>
        <v>0</v>
      </c>
      <c r="Q709" s="113">
        <f t="shared" si="233"/>
        <v>0</v>
      </c>
      <c r="R709" s="107">
        <f t="shared" si="231"/>
        <v>0</v>
      </c>
      <c r="S709" s="118" t="str">
        <f t="shared" si="229"/>
        <v/>
      </c>
      <c r="T709" s="252"/>
      <c r="U709" s="252"/>
      <c r="V709" s="252"/>
      <c r="W709" s="252"/>
      <c r="X709" s="252"/>
      <c r="Y709" s="252"/>
      <c r="Z709" s="252"/>
      <c r="AA709" s="252"/>
      <c r="AB709" s="252"/>
      <c r="AC709" s="252"/>
      <c r="AD709" s="252"/>
      <c r="AE709" s="252"/>
      <c r="AF709" s="252"/>
    </row>
    <row r="710" spans="1:32" s="119" customFormat="1" ht="13.5" customHeight="1" x14ac:dyDescent="0.3">
      <c r="A710" s="102">
        <f t="shared" si="222"/>
        <v>0</v>
      </c>
      <c r="B710" s="103">
        <f t="shared" si="223"/>
        <v>250375</v>
      </c>
      <c r="C710" s="104">
        <f t="shared" si="224"/>
        <v>685.50277777777774</v>
      </c>
      <c r="D710" s="105">
        <f t="shared" si="214"/>
        <v>685.48939082819982</v>
      </c>
      <c r="E710" s="106">
        <f t="shared" si="215"/>
        <v>0</v>
      </c>
      <c r="F710" s="107">
        <f t="shared" si="216"/>
        <v>0</v>
      </c>
      <c r="G710" s="108">
        <f t="shared" si="230"/>
        <v>0</v>
      </c>
      <c r="H710" s="113">
        <f t="shared" si="225"/>
        <v>0</v>
      </c>
      <c r="I710" s="107">
        <f t="shared" si="226"/>
        <v>0</v>
      </c>
      <c r="J710" s="110">
        <f t="shared" si="227"/>
        <v>686</v>
      </c>
      <c r="K710" s="111">
        <f t="shared" si="217"/>
        <v>1</v>
      </c>
      <c r="L710" s="116">
        <f t="shared" si="218"/>
        <v>12</v>
      </c>
      <c r="M710" s="108">
        <f t="shared" si="219"/>
        <v>0</v>
      </c>
      <c r="N710" s="113">
        <f t="shared" si="220"/>
        <v>0</v>
      </c>
      <c r="O710" s="113">
        <f t="shared" si="228"/>
        <v>0</v>
      </c>
      <c r="P710" s="108">
        <f t="shared" si="233"/>
        <v>0</v>
      </c>
      <c r="Q710" s="113">
        <f t="shared" si="233"/>
        <v>0</v>
      </c>
      <c r="R710" s="107">
        <f t="shared" si="231"/>
        <v>0</v>
      </c>
      <c r="S710" s="118" t="str">
        <f t="shared" si="229"/>
        <v/>
      </c>
      <c r="T710" s="252"/>
      <c r="U710" s="252"/>
      <c r="V710" s="252"/>
      <c r="W710" s="252"/>
      <c r="X710" s="252"/>
      <c r="Y710" s="252"/>
      <c r="Z710" s="252"/>
      <c r="AA710" s="252"/>
      <c r="AB710" s="252"/>
      <c r="AC710" s="252"/>
      <c r="AD710" s="252"/>
      <c r="AE710" s="252"/>
      <c r="AF710" s="252"/>
    </row>
    <row r="711" spans="1:32" s="119" customFormat="1" ht="13.5" customHeight="1" x14ac:dyDescent="0.3">
      <c r="A711" s="102">
        <f t="shared" si="222"/>
        <v>0</v>
      </c>
      <c r="B711" s="103">
        <f t="shared" si="223"/>
        <v>250740</v>
      </c>
      <c r="C711" s="104">
        <f t="shared" si="224"/>
        <v>686.50277777777774</v>
      </c>
      <c r="D711" s="105">
        <f t="shared" si="214"/>
        <v>686.48870636550305</v>
      </c>
      <c r="E711" s="106">
        <f t="shared" si="215"/>
        <v>0</v>
      </c>
      <c r="F711" s="107">
        <f t="shared" si="216"/>
        <v>0</v>
      </c>
      <c r="G711" s="108">
        <f t="shared" si="230"/>
        <v>0</v>
      </c>
      <c r="H711" s="113">
        <f t="shared" si="225"/>
        <v>0</v>
      </c>
      <c r="I711" s="107">
        <f t="shared" si="226"/>
        <v>0</v>
      </c>
      <c r="J711" s="110">
        <f t="shared" si="227"/>
        <v>687</v>
      </c>
      <c r="K711" s="111">
        <f t="shared" si="217"/>
        <v>1</v>
      </c>
      <c r="L711" s="116">
        <f t="shared" si="218"/>
        <v>12</v>
      </c>
      <c r="M711" s="108">
        <f t="shared" si="219"/>
        <v>0</v>
      </c>
      <c r="N711" s="113">
        <f t="shared" si="220"/>
        <v>0</v>
      </c>
      <c r="O711" s="113">
        <f t="shared" si="228"/>
        <v>0</v>
      </c>
      <c r="P711" s="108">
        <f t="shared" si="233"/>
        <v>0</v>
      </c>
      <c r="Q711" s="113">
        <f t="shared" si="233"/>
        <v>0</v>
      </c>
      <c r="R711" s="107">
        <f t="shared" si="231"/>
        <v>0</v>
      </c>
      <c r="S711" s="118" t="str">
        <f t="shared" si="229"/>
        <v/>
      </c>
      <c r="T711" s="252"/>
      <c r="U711" s="252"/>
      <c r="V711" s="252"/>
      <c r="W711" s="252"/>
      <c r="X711" s="252"/>
      <c r="Y711" s="252"/>
      <c r="Z711" s="252"/>
      <c r="AA711" s="252"/>
      <c r="AB711" s="252"/>
      <c r="AC711" s="252"/>
      <c r="AD711" s="252"/>
      <c r="AE711" s="252"/>
      <c r="AF711" s="252"/>
    </row>
    <row r="712" spans="1:32" s="119" customFormat="1" ht="13.5" customHeight="1" x14ac:dyDescent="0.3">
      <c r="A712" s="102">
        <f t="shared" si="222"/>
        <v>0</v>
      </c>
      <c r="B712" s="103">
        <f t="shared" si="223"/>
        <v>251105</v>
      </c>
      <c r="C712" s="104">
        <f t="shared" si="224"/>
        <v>687.50277777777774</v>
      </c>
      <c r="D712" s="105">
        <f t="shared" si="214"/>
        <v>687.48802190280628</v>
      </c>
      <c r="E712" s="106">
        <f t="shared" si="215"/>
        <v>0</v>
      </c>
      <c r="F712" s="107">
        <f t="shared" si="216"/>
        <v>0</v>
      </c>
      <c r="G712" s="108">
        <f t="shared" si="230"/>
        <v>0</v>
      </c>
      <c r="H712" s="113">
        <f t="shared" si="225"/>
        <v>0</v>
      </c>
      <c r="I712" s="107">
        <f t="shared" si="226"/>
        <v>0</v>
      </c>
      <c r="J712" s="110">
        <f t="shared" si="227"/>
        <v>688</v>
      </c>
      <c r="K712" s="111">
        <f t="shared" si="217"/>
        <v>1</v>
      </c>
      <c r="L712" s="116">
        <f t="shared" si="218"/>
        <v>12</v>
      </c>
      <c r="M712" s="108">
        <f t="shared" si="219"/>
        <v>0</v>
      </c>
      <c r="N712" s="113">
        <f t="shared" si="220"/>
        <v>0</v>
      </c>
      <c r="O712" s="113">
        <f t="shared" si="228"/>
        <v>0</v>
      </c>
      <c r="P712" s="108">
        <f t="shared" si="233"/>
        <v>0</v>
      </c>
      <c r="Q712" s="113">
        <f t="shared" si="233"/>
        <v>0</v>
      </c>
      <c r="R712" s="107">
        <f t="shared" si="231"/>
        <v>0</v>
      </c>
      <c r="S712" s="118" t="str">
        <f t="shared" si="229"/>
        <v/>
      </c>
      <c r="T712" s="252"/>
      <c r="U712" s="252"/>
      <c r="V712" s="252"/>
      <c r="W712" s="252"/>
      <c r="X712" s="252"/>
      <c r="Y712" s="252"/>
      <c r="Z712" s="252"/>
      <c r="AA712" s="252"/>
      <c r="AB712" s="252"/>
      <c r="AC712" s="252"/>
      <c r="AD712" s="252"/>
      <c r="AE712" s="252"/>
      <c r="AF712" s="252"/>
    </row>
    <row r="713" spans="1:32" s="119" customFormat="1" ht="13.5" customHeight="1" x14ac:dyDescent="0.3">
      <c r="A713" s="102">
        <f t="shared" si="222"/>
        <v>0</v>
      </c>
      <c r="B713" s="103">
        <f t="shared" si="223"/>
        <v>251471</v>
      </c>
      <c r="C713" s="104">
        <f t="shared" si="224"/>
        <v>688.50277777777774</v>
      </c>
      <c r="D713" s="105">
        <f t="shared" si="214"/>
        <v>688.4900752908967</v>
      </c>
      <c r="E713" s="106">
        <f t="shared" si="215"/>
        <v>0</v>
      </c>
      <c r="F713" s="107">
        <f t="shared" si="216"/>
        <v>0</v>
      </c>
      <c r="G713" s="108">
        <f t="shared" si="230"/>
        <v>0</v>
      </c>
      <c r="H713" s="113">
        <f t="shared" si="225"/>
        <v>0</v>
      </c>
      <c r="I713" s="107">
        <f t="shared" si="226"/>
        <v>0</v>
      </c>
      <c r="J713" s="110">
        <f t="shared" si="227"/>
        <v>689</v>
      </c>
      <c r="K713" s="111">
        <f t="shared" si="217"/>
        <v>1</v>
      </c>
      <c r="L713" s="116">
        <f t="shared" si="218"/>
        <v>12</v>
      </c>
      <c r="M713" s="108">
        <f t="shared" si="219"/>
        <v>0</v>
      </c>
      <c r="N713" s="113">
        <f t="shared" si="220"/>
        <v>0</v>
      </c>
      <c r="O713" s="113">
        <f t="shared" si="228"/>
        <v>0</v>
      </c>
      <c r="P713" s="108">
        <f t="shared" si="233"/>
        <v>0</v>
      </c>
      <c r="Q713" s="113">
        <f t="shared" si="233"/>
        <v>0</v>
      </c>
      <c r="R713" s="107">
        <f t="shared" si="231"/>
        <v>0</v>
      </c>
      <c r="S713" s="118" t="str">
        <f t="shared" si="229"/>
        <v/>
      </c>
      <c r="T713" s="252"/>
      <c r="U713" s="252"/>
      <c r="V713" s="252"/>
      <c r="W713" s="252"/>
      <c r="X713" s="252"/>
      <c r="Y713" s="252"/>
      <c r="Z713" s="252"/>
      <c r="AA713" s="252"/>
      <c r="AB713" s="252"/>
      <c r="AC713" s="252"/>
      <c r="AD713" s="252"/>
      <c r="AE713" s="252"/>
      <c r="AF713" s="252"/>
    </row>
    <row r="714" spans="1:32" s="119" customFormat="1" ht="13.5" customHeight="1" x14ac:dyDescent="0.3">
      <c r="A714" s="102">
        <f t="shared" si="222"/>
        <v>0</v>
      </c>
      <c r="B714" s="103">
        <f t="shared" si="223"/>
        <v>251836</v>
      </c>
      <c r="C714" s="104">
        <f t="shared" si="224"/>
        <v>689.50277777777774</v>
      </c>
      <c r="D714" s="105">
        <f t="shared" si="214"/>
        <v>689.48939082819982</v>
      </c>
      <c r="E714" s="106">
        <f t="shared" si="215"/>
        <v>0</v>
      </c>
      <c r="F714" s="107">
        <f t="shared" si="216"/>
        <v>0</v>
      </c>
      <c r="G714" s="108">
        <f t="shared" si="230"/>
        <v>0</v>
      </c>
      <c r="H714" s="113">
        <f t="shared" si="225"/>
        <v>0</v>
      </c>
      <c r="I714" s="107">
        <f t="shared" si="226"/>
        <v>0</v>
      </c>
      <c r="J714" s="110">
        <f t="shared" si="227"/>
        <v>690</v>
      </c>
      <c r="K714" s="111">
        <f t="shared" si="217"/>
        <v>1</v>
      </c>
      <c r="L714" s="116">
        <f t="shared" si="218"/>
        <v>12</v>
      </c>
      <c r="M714" s="108">
        <f t="shared" si="219"/>
        <v>0</v>
      </c>
      <c r="N714" s="113">
        <f t="shared" si="220"/>
        <v>0</v>
      </c>
      <c r="O714" s="113">
        <f t="shared" si="228"/>
        <v>0</v>
      </c>
      <c r="P714" s="108">
        <f t="shared" ref="P714:Q724" si="234">M714+P713</f>
        <v>0</v>
      </c>
      <c r="Q714" s="113">
        <f t="shared" si="234"/>
        <v>0</v>
      </c>
      <c r="R714" s="107">
        <f t="shared" si="231"/>
        <v>0</v>
      </c>
      <c r="S714" s="118" t="str">
        <f t="shared" si="229"/>
        <v/>
      </c>
      <c r="T714" s="252"/>
      <c r="U714" s="252"/>
      <c r="V714" s="252"/>
      <c r="W714" s="252"/>
      <c r="X714" s="252"/>
      <c r="Y714" s="252"/>
      <c r="Z714" s="252"/>
      <c r="AA714" s="252"/>
      <c r="AB714" s="252"/>
      <c r="AC714" s="252"/>
      <c r="AD714" s="252"/>
      <c r="AE714" s="252"/>
      <c r="AF714" s="252"/>
    </row>
    <row r="715" spans="1:32" s="119" customFormat="1" ht="13.5" customHeight="1" x14ac:dyDescent="0.3">
      <c r="A715" s="102">
        <f t="shared" si="222"/>
        <v>0</v>
      </c>
      <c r="B715" s="103">
        <f t="shared" si="223"/>
        <v>252201</v>
      </c>
      <c r="C715" s="104">
        <f t="shared" si="224"/>
        <v>690.50277777777774</v>
      </c>
      <c r="D715" s="105">
        <f t="shared" si="214"/>
        <v>690.48870636550305</v>
      </c>
      <c r="E715" s="106">
        <f t="shared" si="215"/>
        <v>0</v>
      </c>
      <c r="F715" s="107">
        <f t="shared" si="216"/>
        <v>0</v>
      </c>
      <c r="G715" s="108">
        <f t="shared" si="230"/>
        <v>0</v>
      </c>
      <c r="H715" s="113">
        <f t="shared" si="225"/>
        <v>0</v>
      </c>
      <c r="I715" s="107">
        <f t="shared" si="226"/>
        <v>0</v>
      </c>
      <c r="J715" s="110">
        <f t="shared" si="227"/>
        <v>691</v>
      </c>
      <c r="K715" s="111">
        <f t="shared" si="217"/>
        <v>1</v>
      </c>
      <c r="L715" s="116">
        <f t="shared" si="218"/>
        <v>12</v>
      </c>
      <c r="M715" s="108">
        <f t="shared" si="219"/>
        <v>0</v>
      </c>
      <c r="N715" s="113">
        <f t="shared" si="220"/>
        <v>0</v>
      </c>
      <c r="O715" s="113">
        <f t="shared" si="228"/>
        <v>0</v>
      </c>
      <c r="P715" s="108">
        <f t="shared" si="234"/>
        <v>0</v>
      </c>
      <c r="Q715" s="113">
        <f t="shared" si="234"/>
        <v>0</v>
      </c>
      <c r="R715" s="107">
        <f t="shared" si="231"/>
        <v>0</v>
      </c>
      <c r="S715" s="118" t="str">
        <f t="shared" si="229"/>
        <v/>
      </c>
      <c r="T715" s="252"/>
      <c r="U715" s="252"/>
      <c r="V715" s="252"/>
      <c r="W715" s="252"/>
      <c r="X715" s="252"/>
      <c r="Y715" s="252"/>
      <c r="Z715" s="252"/>
      <c r="AA715" s="252"/>
      <c r="AB715" s="252"/>
      <c r="AC715" s="252"/>
      <c r="AD715" s="252"/>
      <c r="AE715" s="252"/>
      <c r="AF715" s="252"/>
    </row>
    <row r="716" spans="1:32" s="119" customFormat="1" ht="13.5" customHeight="1" x14ac:dyDescent="0.3">
      <c r="A716" s="102">
        <f t="shared" si="222"/>
        <v>0</v>
      </c>
      <c r="B716" s="103">
        <f t="shared" si="223"/>
        <v>252566</v>
      </c>
      <c r="C716" s="104">
        <f t="shared" si="224"/>
        <v>691.50277777777774</v>
      </c>
      <c r="D716" s="105">
        <f t="shared" si="214"/>
        <v>691.48802190280628</v>
      </c>
      <c r="E716" s="106">
        <f t="shared" si="215"/>
        <v>0</v>
      </c>
      <c r="F716" s="107">
        <f t="shared" si="216"/>
        <v>0</v>
      </c>
      <c r="G716" s="108">
        <f t="shared" si="230"/>
        <v>0</v>
      </c>
      <c r="H716" s="113">
        <f t="shared" si="225"/>
        <v>0</v>
      </c>
      <c r="I716" s="107">
        <f t="shared" si="226"/>
        <v>0</v>
      </c>
      <c r="J716" s="110">
        <f t="shared" si="227"/>
        <v>692</v>
      </c>
      <c r="K716" s="111">
        <f t="shared" si="217"/>
        <v>1</v>
      </c>
      <c r="L716" s="116">
        <f t="shared" si="218"/>
        <v>12</v>
      </c>
      <c r="M716" s="108">
        <f t="shared" si="219"/>
        <v>0</v>
      </c>
      <c r="N716" s="113">
        <f t="shared" si="220"/>
        <v>0</v>
      </c>
      <c r="O716" s="113">
        <f t="shared" si="228"/>
        <v>0</v>
      </c>
      <c r="P716" s="108">
        <f t="shared" si="234"/>
        <v>0</v>
      </c>
      <c r="Q716" s="113">
        <f t="shared" si="234"/>
        <v>0</v>
      </c>
      <c r="R716" s="107">
        <f t="shared" si="231"/>
        <v>0</v>
      </c>
      <c r="S716" s="118" t="str">
        <f t="shared" si="229"/>
        <v/>
      </c>
      <c r="T716" s="252"/>
      <c r="U716" s="252"/>
      <c r="V716" s="252"/>
      <c r="W716" s="252"/>
      <c r="X716" s="252"/>
      <c r="Y716" s="252"/>
      <c r="Z716" s="252"/>
      <c r="AA716" s="252"/>
      <c r="AB716" s="252"/>
      <c r="AC716" s="252"/>
      <c r="AD716" s="252"/>
      <c r="AE716" s="252"/>
      <c r="AF716" s="252"/>
    </row>
    <row r="717" spans="1:32" s="119" customFormat="1" ht="13.5" customHeight="1" x14ac:dyDescent="0.3">
      <c r="A717" s="102">
        <f t="shared" si="222"/>
        <v>0</v>
      </c>
      <c r="B717" s="103">
        <f t="shared" si="223"/>
        <v>252932</v>
      </c>
      <c r="C717" s="104">
        <f t="shared" si="224"/>
        <v>692.50277777777774</v>
      </c>
      <c r="D717" s="105">
        <f t="shared" si="214"/>
        <v>692.4900752908967</v>
      </c>
      <c r="E717" s="106">
        <f t="shared" si="215"/>
        <v>0</v>
      </c>
      <c r="F717" s="107">
        <f t="shared" si="216"/>
        <v>0</v>
      </c>
      <c r="G717" s="108">
        <f t="shared" si="230"/>
        <v>0</v>
      </c>
      <c r="H717" s="113">
        <f t="shared" si="225"/>
        <v>0</v>
      </c>
      <c r="I717" s="107">
        <f t="shared" si="226"/>
        <v>0</v>
      </c>
      <c r="J717" s="110">
        <f t="shared" si="227"/>
        <v>693</v>
      </c>
      <c r="K717" s="111">
        <f t="shared" si="217"/>
        <v>1</v>
      </c>
      <c r="L717" s="116">
        <f t="shared" si="218"/>
        <v>12</v>
      </c>
      <c r="M717" s="108">
        <f t="shared" si="219"/>
        <v>0</v>
      </c>
      <c r="N717" s="113">
        <f t="shared" si="220"/>
        <v>0</v>
      </c>
      <c r="O717" s="113">
        <f t="shared" si="228"/>
        <v>0</v>
      </c>
      <c r="P717" s="108">
        <f t="shared" si="234"/>
        <v>0</v>
      </c>
      <c r="Q717" s="113">
        <f t="shared" si="234"/>
        <v>0</v>
      </c>
      <c r="R717" s="107">
        <f t="shared" si="231"/>
        <v>0</v>
      </c>
      <c r="S717" s="118" t="str">
        <f t="shared" si="229"/>
        <v/>
      </c>
      <c r="T717" s="252"/>
      <c r="U717" s="252"/>
      <c r="V717" s="252"/>
      <c r="W717" s="252"/>
      <c r="X717" s="252"/>
      <c r="Y717" s="252"/>
      <c r="Z717" s="252"/>
      <c r="AA717" s="252"/>
      <c r="AB717" s="252"/>
      <c r="AC717" s="252"/>
      <c r="AD717" s="252"/>
      <c r="AE717" s="252"/>
      <c r="AF717" s="252"/>
    </row>
    <row r="718" spans="1:32" s="119" customFormat="1" ht="13.5" customHeight="1" x14ac:dyDescent="0.3">
      <c r="A718" s="102">
        <f t="shared" si="222"/>
        <v>0</v>
      </c>
      <c r="B718" s="103">
        <f t="shared" si="223"/>
        <v>253297</v>
      </c>
      <c r="C718" s="104">
        <f t="shared" si="224"/>
        <v>693.50277777777774</v>
      </c>
      <c r="D718" s="105">
        <f t="shared" si="214"/>
        <v>693.48939082819982</v>
      </c>
      <c r="E718" s="106">
        <f t="shared" si="215"/>
        <v>0</v>
      </c>
      <c r="F718" s="107">
        <f t="shared" si="216"/>
        <v>0</v>
      </c>
      <c r="G718" s="108">
        <f t="shared" si="230"/>
        <v>0</v>
      </c>
      <c r="H718" s="113">
        <f t="shared" si="225"/>
        <v>0</v>
      </c>
      <c r="I718" s="107">
        <f t="shared" si="226"/>
        <v>0</v>
      </c>
      <c r="J718" s="110">
        <f t="shared" si="227"/>
        <v>694</v>
      </c>
      <c r="K718" s="111">
        <f t="shared" si="217"/>
        <v>1</v>
      </c>
      <c r="L718" s="116">
        <f t="shared" si="218"/>
        <v>12</v>
      </c>
      <c r="M718" s="108">
        <f t="shared" si="219"/>
        <v>0</v>
      </c>
      <c r="N718" s="113">
        <f t="shared" si="220"/>
        <v>0</v>
      </c>
      <c r="O718" s="113">
        <f t="shared" si="228"/>
        <v>0</v>
      </c>
      <c r="P718" s="108">
        <f t="shared" si="234"/>
        <v>0</v>
      </c>
      <c r="Q718" s="113">
        <f t="shared" si="234"/>
        <v>0</v>
      </c>
      <c r="R718" s="107">
        <f t="shared" si="231"/>
        <v>0</v>
      </c>
      <c r="S718" s="118" t="str">
        <f t="shared" si="229"/>
        <v/>
      </c>
      <c r="T718" s="252"/>
      <c r="U718" s="252"/>
      <c r="V718" s="252"/>
      <c r="W718" s="252"/>
      <c r="X718" s="252"/>
      <c r="Y718" s="252"/>
      <c r="Z718" s="252"/>
      <c r="AA718" s="252"/>
      <c r="AB718" s="252"/>
      <c r="AC718" s="252"/>
      <c r="AD718" s="252"/>
      <c r="AE718" s="252"/>
      <c r="AF718" s="252"/>
    </row>
    <row r="719" spans="1:32" s="119" customFormat="1" ht="13.5" customHeight="1" x14ac:dyDescent="0.3">
      <c r="A719" s="102">
        <f t="shared" si="222"/>
        <v>0</v>
      </c>
      <c r="B719" s="103">
        <f t="shared" si="223"/>
        <v>253662</v>
      </c>
      <c r="C719" s="104">
        <f t="shared" si="224"/>
        <v>694.50277777777774</v>
      </c>
      <c r="D719" s="105">
        <f t="shared" si="214"/>
        <v>694.48870636550305</v>
      </c>
      <c r="E719" s="106">
        <f t="shared" si="215"/>
        <v>0</v>
      </c>
      <c r="F719" s="107">
        <f t="shared" si="216"/>
        <v>0</v>
      </c>
      <c r="G719" s="108">
        <f t="shared" si="230"/>
        <v>0</v>
      </c>
      <c r="H719" s="113">
        <f t="shared" si="225"/>
        <v>0</v>
      </c>
      <c r="I719" s="107">
        <f t="shared" si="226"/>
        <v>0</v>
      </c>
      <c r="J719" s="110">
        <f t="shared" si="227"/>
        <v>695</v>
      </c>
      <c r="K719" s="111">
        <f t="shared" si="217"/>
        <v>1</v>
      </c>
      <c r="L719" s="116">
        <f t="shared" si="218"/>
        <v>12</v>
      </c>
      <c r="M719" s="108">
        <f t="shared" si="219"/>
        <v>0</v>
      </c>
      <c r="N719" s="113">
        <f t="shared" si="220"/>
        <v>0</v>
      </c>
      <c r="O719" s="113">
        <f t="shared" si="228"/>
        <v>0</v>
      </c>
      <c r="P719" s="108">
        <f t="shared" si="234"/>
        <v>0</v>
      </c>
      <c r="Q719" s="113">
        <f t="shared" si="234"/>
        <v>0</v>
      </c>
      <c r="R719" s="107">
        <f t="shared" si="231"/>
        <v>0</v>
      </c>
      <c r="S719" s="118" t="str">
        <f t="shared" si="229"/>
        <v/>
      </c>
      <c r="T719" s="252"/>
      <c r="U719" s="252"/>
      <c r="V719" s="252"/>
      <c r="W719" s="252"/>
      <c r="X719" s="252"/>
      <c r="Y719" s="252"/>
      <c r="Z719" s="252"/>
      <c r="AA719" s="252"/>
      <c r="AB719" s="252"/>
      <c r="AC719" s="252"/>
      <c r="AD719" s="252"/>
      <c r="AE719" s="252"/>
      <c r="AF719" s="252"/>
    </row>
    <row r="720" spans="1:32" s="119" customFormat="1" ht="13.5" customHeight="1" x14ac:dyDescent="0.3">
      <c r="A720" s="102">
        <f t="shared" si="222"/>
        <v>0</v>
      </c>
      <c r="B720" s="103">
        <f t="shared" si="223"/>
        <v>254027</v>
      </c>
      <c r="C720" s="104">
        <f t="shared" si="224"/>
        <v>695.50277777777774</v>
      </c>
      <c r="D720" s="105">
        <f t="shared" si="214"/>
        <v>695.48802190280628</v>
      </c>
      <c r="E720" s="106">
        <f t="shared" si="215"/>
        <v>0</v>
      </c>
      <c r="F720" s="107">
        <f t="shared" si="216"/>
        <v>0</v>
      </c>
      <c r="G720" s="108">
        <f t="shared" si="230"/>
        <v>0</v>
      </c>
      <c r="H720" s="113">
        <f t="shared" si="225"/>
        <v>0</v>
      </c>
      <c r="I720" s="107">
        <f t="shared" si="226"/>
        <v>0</v>
      </c>
      <c r="J720" s="110">
        <f t="shared" si="227"/>
        <v>696</v>
      </c>
      <c r="K720" s="111">
        <f t="shared" si="217"/>
        <v>1</v>
      </c>
      <c r="L720" s="116">
        <f t="shared" si="218"/>
        <v>12</v>
      </c>
      <c r="M720" s="108">
        <f t="shared" si="219"/>
        <v>0</v>
      </c>
      <c r="N720" s="113">
        <f t="shared" si="220"/>
        <v>0</v>
      </c>
      <c r="O720" s="113">
        <f t="shared" si="228"/>
        <v>0</v>
      </c>
      <c r="P720" s="108">
        <f t="shared" si="234"/>
        <v>0</v>
      </c>
      <c r="Q720" s="113">
        <f t="shared" si="234"/>
        <v>0</v>
      </c>
      <c r="R720" s="107">
        <f t="shared" si="231"/>
        <v>0</v>
      </c>
      <c r="S720" s="118" t="str">
        <f t="shared" si="229"/>
        <v/>
      </c>
      <c r="T720" s="252"/>
      <c r="U720" s="252"/>
      <c r="V720" s="252"/>
      <c r="W720" s="252"/>
      <c r="X720" s="252"/>
      <c r="Y720" s="252"/>
      <c r="Z720" s="252"/>
      <c r="AA720" s="252"/>
      <c r="AB720" s="252"/>
      <c r="AC720" s="252"/>
      <c r="AD720" s="252"/>
      <c r="AE720" s="252"/>
      <c r="AF720" s="252"/>
    </row>
    <row r="721" spans="1:32" s="119" customFormat="1" ht="13.5" customHeight="1" x14ac:dyDescent="0.3">
      <c r="A721" s="102">
        <f t="shared" si="222"/>
        <v>0</v>
      </c>
      <c r="B721" s="103">
        <f t="shared" si="223"/>
        <v>254393</v>
      </c>
      <c r="C721" s="104">
        <f t="shared" si="224"/>
        <v>696.50277777777774</v>
      </c>
      <c r="D721" s="105">
        <f t="shared" si="214"/>
        <v>696.4900752908967</v>
      </c>
      <c r="E721" s="106">
        <f t="shared" si="215"/>
        <v>0</v>
      </c>
      <c r="F721" s="107">
        <f t="shared" si="216"/>
        <v>0</v>
      </c>
      <c r="G721" s="108">
        <f t="shared" si="230"/>
        <v>0</v>
      </c>
      <c r="H721" s="113">
        <f t="shared" si="225"/>
        <v>0</v>
      </c>
      <c r="I721" s="107">
        <f t="shared" si="226"/>
        <v>0</v>
      </c>
      <c r="J721" s="110">
        <f t="shared" si="227"/>
        <v>697</v>
      </c>
      <c r="K721" s="111">
        <f t="shared" si="217"/>
        <v>1</v>
      </c>
      <c r="L721" s="116">
        <f t="shared" si="218"/>
        <v>12</v>
      </c>
      <c r="M721" s="108">
        <f t="shared" si="219"/>
        <v>0</v>
      </c>
      <c r="N721" s="113">
        <f t="shared" si="220"/>
        <v>0</v>
      </c>
      <c r="O721" s="113">
        <f t="shared" si="228"/>
        <v>0</v>
      </c>
      <c r="P721" s="108">
        <f t="shared" si="234"/>
        <v>0</v>
      </c>
      <c r="Q721" s="113">
        <f t="shared" si="234"/>
        <v>0</v>
      </c>
      <c r="R721" s="107">
        <f t="shared" si="231"/>
        <v>0</v>
      </c>
      <c r="S721" s="118" t="str">
        <f t="shared" si="229"/>
        <v/>
      </c>
      <c r="T721" s="252"/>
      <c r="U721" s="252"/>
      <c r="V721" s="252"/>
      <c r="W721" s="252"/>
      <c r="X721" s="252"/>
      <c r="Y721" s="252"/>
      <c r="Z721" s="252"/>
      <c r="AA721" s="252"/>
      <c r="AB721" s="252"/>
      <c r="AC721" s="252"/>
      <c r="AD721" s="252"/>
      <c r="AE721" s="252"/>
      <c r="AF721" s="252"/>
    </row>
    <row r="722" spans="1:32" s="119" customFormat="1" ht="13.5" customHeight="1" x14ac:dyDescent="0.3">
      <c r="A722" s="102">
        <f t="shared" si="222"/>
        <v>0</v>
      </c>
      <c r="B722" s="103">
        <f t="shared" si="223"/>
        <v>254758</v>
      </c>
      <c r="C722" s="104">
        <f t="shared" si="224"/>
        <v>697.50277777777774</v>
      </c>
      <c r="D722" s="105">
        <f t="shared" si="214"/>
        <v>697.48939082819982</v>
      </c>
      <c r="E722" s="106">
        <f t="shared" si="215"/>
        <v>0</v>
      </c>
      <c r="F722" s="107">
        <f t="shared" si="216"/>
        <v>0</v>
      </c>
      <c r="G722" s="108">
        <f t="shared" si="230"/>
        <v>0</v>
      </c>
      <c r="H722" s="113">
        <f t="shared" si="225"/>
        <v>0</v>
      </c>
      <c r="I722" s="107">
        <f t="shared" si="226"/>
        <v>0</v>
      </c>
      <c r="J722" s="110">
        <f t="shared" si="227"/>
        <v>698</v>
      </c>
      <c r="K722" s="111">
        <f t="shared" si="217"/>
        <v>1</v>
      </c>
      <c r="L722" s="116">
        <f t="shared" si="218"/>
        <v>12</v>
      </c>
      <c r="M722" s="108">
        <f t="shared" si="219"/>
        <v>0</v>
      </c>
      <c r="N722" s="113">
        <f t="shared" si="220"/>
        <v>0</v>
      </c>
      <c r="O722" s="113">
        <f t="shared" si="228"/>
        <v>0</v>
      </c>
      <c r="P722" s="108">
        <f t="shared" si="234"/>
        <v>0</v>
      </c>
      <c r="Q722" s="113">
        <f t="shared" si="234"/>
        <v>0</v>
      </c>
      <c r="R722" s="107">
        <f t="shared" si="231"/>
        <v>0</v>
      </c>
      <c r="S722" s="118" t="str">
        <f t="shared" si="229"/>
        <v/>
      </c>
      <c r="T722" s="252"/>
      <c r="U722" s="252"/>
      <c r="V722" s="252"/>
      <c r="W722" s="252"/>
      <c r="X722" s="252"/>
      <c r="Y722" s="252"/>
      <c r="Z722" s="252"/>
      <c r="AA722" s="252"/>
      <c r="AB722" s="252"/>
      <c r="AC722" s="252"/>
      <c r="AD722" s="252"/>
      <c r="AE722" s="252"/>
      <c r="AF722" s="252"/>
    </row>
    <row r="723" spans="1:32" s="119" customFormat="1" ht="13.5" customHeight="1" x14ac:dyDescent="0.3">
      <c r="A723" s="102">
        <f t="shared" si="222"/>
        <v>0</v>
      </c>
      <c r="B723" s="103">
        <f t="shared" si="223"/>
        <v>255123</v>
      </c>
      <c r="C723" s="104">
        <f t="shared" si="224"/>
        <v>698.50277777777774</v>
      </c>
      <c r="D723" s="105">
        <f t="shared" si="214"/>
        <v>698.48870636550305</v>
      </c>
      <c r="E723" s="106">
        <f t="shared" si="215"/>
        <v>0</v>
      </c>
      <c r="F723" s="107">
        <f t="shared" si="216"/>
        <v>0</v>
      </c>
      <c r="G723" s="108">
        <f t="shared" si="230"/>
        <v>0</v>
      </c>
      <c r="H723" s="113">
        <f t="shared" si="225"/>
        <v>0</v>
      </c>
      <c r="I723" s="107">
        <f t="shared" si="226"/>
        <v>0</v>
      </c>
      <c r="J723" s="110">
        <f t="shared" si="227"/>
        <v>699</v>
      </c>
      <c r="K723" s="111">
        <f t="shared" si="217"/>
        <v>1</v>
      </c>
      <c r="L723" s="116">
        <f t="shared" si="218"/>
        <v>12</v>
      </c>
      <c r="M723" s="108">
        <f t="shared" si="219"/>
        <v>0</v>
      </c>
      <c r="N723" s="113">
        <f t="shared" si="220"/>
        <v>0</v>
      </c>
      <c r="O723" s="113">
        <f t="shared" si="228"/>
        <v>0</v>
      </c>
      <c r="P723" s="108">
        <f t="shared" si="234"/>
        <v>0</v>
      </c>
      <c r="Q723" s="113">
        <f t="shared" si="234"/>
        <v>0</v>
      </c>
      <c r="R723" s="107">
        <f t="shared" si="231"/>
        <v>0</v>
      </c>
      <c r="S723" s="118" t="str">
        <f t="shared" si="229"/>
        <v/>
      </c>
      <c r="T723" s="252"/>
      <c r="U723" s="252"/>
      <c r="V723" s="252"/>
      <c r="W723" s="252"/>
      <c r="X723" s="252"/>
      <c r="Y723" s="252"/>
      <c r="Z723" s="252"/>
      <c r="AA723" s="252"/>
      <c r="AB723" s="252"/>
      <c r="AC723" s="252"/>
      <c r="AD723" s="252"/>
      <c r="AE723" s="252"/>
      <c r="AF723" s="252"/>
    </row>
    <row r="724" spans="1:32" s="119" customFormat="1" ht="13.5" customHeight="1" x14ac:dyDescent="0.3">
      <c r="A724" s="120">
        <f t="shared" si="222"/>
        <v>0</v>
      </c>
      <c r="B724" s="121">
        <f t="shared" si="223"/>
        <v>255488</v>
      </c>
      <c r="C724" s="122">
        <f t="shared" si="224"/>
        <v>699.50277777777774</v>
      </c>
      <c r="D724" s="123">
        <f t="shared" si="214"/>
        <v>699.48802190280628</v>
      </c>
      <c r="E724" s="124">
        <f t="shared" si="215"/>
        <v>0</v>
      </c>
      <c r="F724" s="125">
        <f t="shared" si="216"/>
        <v>0</v>
      </c>
      <c r="G724" s="126">
        <f t="shared" si="230"/>
        <v>0</v>
      </c>
      <c r="H724" s="127">
        <f t="shared" si="225"/>
        <v>0</v>
      </c>
      <c r="I724" s="125">
        <f t="shared" si="226"/>
        <v>0</v>
      </c>
      <c r="J724" s="128">
        <f t="shared" si="227"/>
        <v>700</v>
      </c>
      <c r="K724" s="129">
        <f t="shared" si="217"/>
        <v>1</v>
      </c>
      <c r="L724" s="130">
        <f t="shared" si="218"/>
        <v>12</v>
      </c>
      <c r="M724" s="126">
        <f t="shared" si="219"/>
        <v>0</v>
      </c>
      <c r="N724" s="127">
        <f t="shared" si="220"/>
        <v>0</v>
      </c>
      <c r="O724" s="127">
        <f t="shared" si="228"/>
        <v>0</v>
      </c>
      <c r="P724" s="126">
        <f t="shared" si="234"/>
        <v>0</v>
      </c>
      <c r="Q724" s="127">
        <f t="shared" si="234"/>
        <v>0</v>
      </c>
      <c r="R724" s="125">
        <f t="shared" si="231"/>
        <v>0</v>
      </c>
      <c r="S724" s="118" t="str">
        <f t="shared" si="229"/>
        <v/>
      </c>
      <c r="T724" s="252"/>
      <c r="U724" s="252"/>
      <c r="V724" s="252"/>
      <c r="W724" s="252"/>
      <c r="X724" s="252"/>
      <c r="Y724" s="252"/>
      <c r="Z724" s="252"/>
      <c r="AA724" s="252"/>
      <c r="AB724" s="252"/>
      <c r="AC724" s="252"/>
      <c r="AD724" s="252"/>
      <c r="AE724" s="252"/>
      <c r="AF724" s="252"/>
    </row>
    <row r="725" spans="1:32" s="131" customFormat="1" ht="13.5" customHeight="1" x14ac:dyDescent="0.3">
      <c r="A725" s="120">
        <f>IF(AND(R725&gt;=0,R724&lt;0),"Cumulative",IF(AND(O725&gt;=0,O724&lt;0),"Monthly",))</f>
        <v>0</v>
      </c>
      <c r="B725" s="121">
        <f t="shared" si="223"/>
        <v>255853</v>
      </c>
      <c r="C725" s="122">
        <f>C724+K724</f>
        <v>700.50277777777774</v>
      </c>
      <c r="D725" s="123">
        <f t="shared" si="214"/>
        <v>700.48733744010951</v>
      </c>
      <c r="E725" s="124">
        <f t="shared" si="215"/>
        <v>0</v>
      </c>
      <c r="F725" s="125">
        <f>H725-H724</f>
        <v>0</v>
      </c>
      <c r="G725" s="126">
        <f t="shared" si="230"/>
        <v>0</v>
      </c>
      <c r="H725" s="127">
        <f>H724*(1+E725)</f>
        <v>0</v>
      </c>
      <c r="I725" s="125">
        <f>H725-G725</f>
        <v>0</v>
      </c>
      <c r="J725" s="128">
        <f t="shared" si="227"/>
        <v>701</v>
      </c>
      <c r="K725" s="129">
        <f>L725/12</f>
        <v>0.5</v>
      </c>
      <c r="L725" s="130">
        <f>MONTH(B726)+12-MONTH(B725)</f>
        <v>6</v>
      </c>
      <c r="M725" s="126">
        <f>G725*ROUND((C726-C725)*12,1)</f>
        <v>0</v>
      </c>
      <c r="N725" s="127">
        <f>H725*ROUND((C726-C725)*12,1)</f>
        <v>0</v>
      </c>
      <c r="O725" s="127">
        <f>N725-M725</f>
        <v>0</v>
      </c>
      <c r="P725" s="126">
        <f>M725+P724</f>
        <v>0</v>
      </c>
      <c r="Q725" s="127">
        <f>N725+Q724</f>
        <v>0</v>
      </c>
      <c r="R725" s="125">
        <f>Q725-P725</f>
        <v>0</v>
      </c>
      <c r="S725" s="118" t="str">
        <f t="shared" si="229"/>
        <v/>
      </c>
      <c r="T725" s="253"/>
      <c r="U725" s="253"/>
      <c r="V725" s="253"/>
      <c r="W725" s="253"/>
      <c r="X725" s="253"/>
      <c r="Y725" s="253"/>
      <c r="Z725" s="253"/>
      <c r="AA725" s="253"/>
      <c r="AB725" s="253"/>
      <c r="AC725" s="253"/>
      <c r="AD725" s="253"/>
      <c r="AE725" s="253"/>
      <c r="AF725" s="253"/>
    </row>
    <row r="726" spans="1:32" ht="13.5" customHeight="1" x14ac:dyDescent="0.2">
      <c r="S726" s="133" t="str">
        <f t="shared" si="229"/>
        <v/>
      </c>
    </row>
    <row r="727" spans="1:32" ht="13.5" customHeight="1" x14ac:dyDescent="0.2">
      <c r="S727" s="133" t="str">
        <f t="shared" si="229"/>
        <v/>
      </c>
    </row>
    <row r="728" spans="1:32" ht="13.5" customHeight="1" x14ac:dyDescent="0.2">
      <c r="S728" s="133" t="str">
        <f t="shared" si="229"/>
        <v/>
      </c>
    </row>
    <row r="729" spans="1:32" ht="13.5" customHeight="1" x14ac:dyDescent="0.2">
      <c r="S729" s="133" t="str">
        <f t="shared" si="229"/>
        <v/>
      </c>
    </row>
    <row r="730" spans="1:32" ht="13.5" customHeight="1" x14ac:dyDescent="0.2">
      <c r="S730" s="133" t="str">
        <f t="shared" si="229"/>
        <v/>
      </c>
    </row>
    <row r="731" spans="1:32" ht="13.5" customHeight="1" x14ac:dyDescent="0.2">
      <c r="S731" s="133" t="str">
        <f t="shared" ref="S731:S794" si="235">IF(A731&gt;0,A731,"")</f>
        <v/>
      </c>
    </row>
    <row r="732" spans="1:32" ht="13.5" customHeight="1" x14ac:dyDescent="0.2">
      <c r="S732" s="133" t="str">
        <f t="shared" si="235"/>
        <v/>
      </c>
    </row>
    <row r="733" spans="1:32" ht="13.5" customHeight="1" x14ac:dyDescent="0.2">
      <c r="S733" s="133" t="str">
        <f t="shared" si="235"/>
        <v/>
      </c>
    </row>
    <row r="734" spans="1:32" ht="13.5" customHeight="1" x14ac:dyDescent="0.2">
      <c r="S734" s="133" t="str">
        <f t="shared" si="235"/>
        <v/>
      </c>
    </row>
    <row r="735" spans="1:32" ht="13.5" customHeight="1" x14ac:dyDescent="0.2">
      <c r="S735" s="133" t="str">
        <f t="shared" si="235"/>
        <v/>
      </c>
    </row>
    <row r="736" spans="1:32" ht="13.5" customHeight="1" x14ac:dyDescent="0.2">
      <c r="S736" s="133" t="str">
        <f t="shared" si="235"/>
        <v/>
      </c>
    </row>
    <row r="737" spans="19:19" ht="13.5" customHeight="1" x14ac:dyDescent="0.2">
      <c r="S737" s="133" t="str">
        <f t="shared" si="235"/>
        <v/>
      </c>
    </row>
    <row r="738" spans="19:19" ht="13.5" customHeight="1" x14ac:dyDescent="0.2">
      <c r="S738" s="133" t="str">
        <f t="shared" si="235"/>
        <v/>
      </c>
    </row>
    <row r="739" spans="19:19" ht="13.5" customHeight="1" x14ac:dyDescent="0.2">
      <c r="S739" s="133" t="str">
        <f t="shared" si="235"/>
        <v/>
      </c>
    </row>
    <row r="740" spans="19:19" ht="13.5" customHeight="1" x14ac:dyDescent="0.2">
      <c r="S740" s="133" t="str">
        <f t="shared" si="235"/>
        <v/>
      </c>
    </row>
    <row r="741" spans="19:19" ht="13.5" customHeight="1" x14ac:dyDescent="0.2">
      <c r="S741" s="133" t="str">
        <f t="shared" si="235"/>
        <v/>
      </c>
    </row>
    <row r="742" spans="19:19" ht="13.5" customHeight="1" x14ac:dyDescent="0.2">
      <c r="S742" s="133" t="str">
        <f t="shared" si="235"/>
        <v/>
      </c>
    </row>
    <row r="743" spans="19:19" ht="13.5" customHeight="1" x14ac:dyDescent="0.2">
      <c r="S743" s="133" t="str">
        <f t="shared" si="235"/>
        <v/>
      </c>
    </row>
    <row r="744" spans="19:19" ht="13.5" customHeight="1" x14ac:dyDescent="0.2">
      <c r="S744" s="133" t="str">
        <f t="shared" si="235"/>
        <v/>
      </c>
    </row>
    <row r="745" spans="19:19" ht="13.5" customHeight="1" x14ac:dyDescent="0.2">
      <c r="S745" s="133" t="str">
        <f t="shared" si="235"/>
        <v/>
      </c>
    </row>
    <row r="746" spans="19:19" ht="13.5" customHeight="1" x14ac:dyDescent="0.2">
      <c r="S746" s="133" t="str">
        <f t="shared" si="235"/>
        <v/>
      </c>
    </row>
    <row r="747" spans="19:19" ht="13.5" customHeight="1" x14ac:dyDescent="0.2">
      <c r="S747" s="133" t="str">
        <f t="shared" si="235"/>
        <v/>
      </c>
    </row>
    <row r="748" spans="19:19" ht="13.5" customHeight="1" x14ac:dyDescent="0.2">
      <c r="S748" s="133" t="str">
        <f t="shared" si="235"/>
        <v/>
      </c>
    </row>
    <row r="749" spans="19:19" ht="13.5" customHeight="1" x14ac:dyDescent="0.2">
      <c r="S749" s="133" t="str">
        <f t="shared" si="235"/>
        <v/>
      </c>
    </row>
    <row r="750" spans="19:19" ht="13.5" customHeight="1" x14ac:dyDescent="0.2">
      <c r="S750" s="133" t="str">
        <f t="shared" si="235"/>
        <v/>
      </c>
    </row>
    <row r="751" spans="19:19" ht="13.5" customHeight="1" x14ac:dyDescent="0.2">
      <c r="S751" s="133" t="str">
        <f t="shared" si="235"/>
        <v/>
      </c>
    </row>
    <row r="752" spans="19:19" ht="13.5" customHeight="1" x14ac:dyDescent="0.2">
      <c r="S752" s="133" t="str">
        <f t="shared" si="235"/>
        <v/>
      </c>
    </row>
    <row r="753" spans="19:19" ht="13.5" customHeight="1" x14ac:dyDescent="0.2">
      <c r="S753" s="133" t="str">
        <f t="shared" si="235"/>
        <v/>
      </c>
    </row>
    <row r="754" spans="19:19" ht="13.5" customHeight="1" x14ac:dyDescent="0.2">
      <c r="S754" s="133" t="str">
        <f t="shared" si="235"/>
        <v/>
      </c>
    </row>
    <row r="755" spans="19:19" ht="13.5" customHeight="1" x14ac:dyDescent="0.2">
      <c r="S755" s="133" t="str">
        <f t="shared" si="235"/>
        <v/>
      </c>
    </row>
    <row r="756" spans="19:19" ht="13.5" customHeight="1" x14ac:dyDescent="0.2">
      <c r="S756" s="133" t="str">
        <f t="shared" si="235"/>
        <v/>
      </c>
    </row>
    <row r="757" spans="19:19" ht="13.5" customHeight="1" x14ac:dyDescent="0.2">
      <c r="S757" s="133" t="str">
        <f t="shared" si="235"/>
        <v/>
      </c>
    </row>
    <row r="758" spans="19:19" ht="13.5" customHeight="1" x14ac:dyDescent="0.2">
      <c r="S758" s="133" t="str">
        <f t="shared" si="235"/>
        <v/>
      </c>
    </row>
    <row r="759" spans="19:19" ht="13.5" customHeight="1" x14ac:dyDescent="0.2">
      <c r="S759" s="133" t="str">
        <f t="shared" si="235"/>
        <v/>
      </c>
    </row>
    <row r="760" spans="19:19" ht="13.5" customHeight="1" x14ac:dyDescent="0.2">
      <c r="S760" s="133" t="str">
        <f t="shared" si="235"/>
        <v/>
      </c>
    </row>
    <row r="761" spans="19:19" ht="13.5" customHeight="1" x14ac:dyDescent="0.2">
      <c r="S761" s="133" t="str">
        <f t="shared" si="235"/>
        <v/>
      </c>
    </row>
    <row r="762" spans="19:19" ht="13.5" customHeight="1" x14ac:dyDescent="0.2">
      <c r="S762" s="133" t="str">
        <f t="shared" si="235"/>
        <v/>
      </c>
    </row>
    <row r="763" spans="19:19" ht="13.5" customHeight="1" x14ac:dyDescent="0.2">
      <c r="S763" s="133" t="str">
        <f t="shared" si="235"/>
        <v/>
      </c>
    </row>
    <row r="764" spans="19:19" ht="13.5" customHeight="1" x14ac:dyDescent="0.2">
      <c r="S764" s="133" t="str">
        <f t="shared" si="235"/>
        <v/>
      </c>
    </row>
    <row r="765" spans="19:19" ht="13.5" customHeight="1" x14ac:dyDescent="0.2">
      <c r="S765" s="133" t="str">
        <f t="shared" si="235"/>
        <v/>
      </c>
    </row>
    <row r="766" spans="19:19" ht="13.5" customHeight="1" x14ac:dyDescent="0.2">
      <c r="S766" s="133" t="str">
        <f t="shared" si="235"/>
        <v/>
      </c>
    </row>
    <row r="767" spans="19:19" ht="13.5" customHeight="1" x14ac:dyDescent="0.2">
      <c r="S767" s="133" t="str">
        <f t="shared" si="235"/>
        <v/>
      </c>
    </row>
    <row r="768" spans="19:19" ht="13.5" customHeight="1" x14ac:dyDescent="0.2">
      <c r="S768" s="133" t="str">
        <f t="shared" si="235"/>
        <v/>
      </c>
    </row>
    <row r="769" spans="19:19" ht="13.5" customHeight="1" x14ac:dyDescent="0.2">
      <c r="S769" s="133" t="str">
        <f t="shared" si="235"/>
        <v/>
      </c>
    </row>
    <row r="770" spans="19:19" ht="13.5" customHeight="1" x14ac:dyDescent="0.2">
      <c r="S770" s="133" t="str">
        <f t="shared" si="235"/>
        <v/>
      </c>
    </row>
    <row r="771" spans="19:19" ht="13.5" customHeight="1" x14ac:dyDescent="0.2">
      <c r="S771" s="133" t="str">
        <f t="shared" si="235"/>
        <v/>
      </c>
    </row>
    <row r="772" spans="19:19" ht="13.5" customHeight="1" x14ac:dyDescent="0.2">
      <c r="S772" s="133" t="str">
        <f t="shared" si="235"/>
        <v/>
      </c>
    </row>
    <row r="773" spans="19:19" ht="13.5" customHeight="1" x14ac:dyDescent="0.2">
      <c r="S773" s="133" t="str">
        <f t="shared" si="235"/>
        <v/>
      </c>
    </row>
    <row r="774" spans="19:19" ht="13.5" customHeight="1" x14ac:dyDescent="0.2">
      <c r="S774" s="133" t="str">
        <f t="shared" si="235"/>
        <v/>
      </c>
    </row>
    <row r="775" spans="19:19" ht="13.5" customHeight="1" x14ac:dyDescent="0.2">
      <c r="S775" s="133" t="str">
        <f t="shared" si="235"/>
        <v/>
      </c>
    </row>
    <row r="776" spans="19:19" ht="13.5" customHeight="1" x14ac:dyDescent="0.2">
      <c r="S776" s="133" t="str">
        <f t="shared" si="235"/>
        <v/>
      </c>
    </row>
    <row r="777" spans="19:19" ht="13.5" customHeight="1" x14ac:dyDescent="0.2">
      <c r="S777" s="133" t="str">
        <f t="shared" si="235"/>
        <v/>
      </c>
    </row>
    <row r="778" spans="19:19" ht="13.5" customHeight="1" x14ac:dyDescent="0.2">
      <c r="S778" s="133" t="str">
        <f t="shared" si="235"/>
        <v/>
      </c>
    </row>
    <row r="779" spans="19:19" ht="13.5" customHeight="1" x14ac:dyDescent="0.2">
      <c r="S779" s="133" t="str">
        <f t="shared" si="235"/>
        <v/>
      </c>
    </row>
    <row r="780" spans="19:19" ht="13.5" customHeight="1" x14ac:dyDescent="0.2">
      <c r="S780" s="133" t="str">
        <f t="shared" si="235"/>
        <v/>
      </c>
    </row>
    <row r="781" spans="19:19" ht="13.5" customHeight="1" x14ac:dyDescent="0.2">
      <c r="S781" s="133" t="str">
        <f t="shared" si="235"/>
        <v/>
      </c>
    </row>
    <row r="782" spans="19:19" ht="13.5" customHeight="1" x14ac:dyDescent="0.2">
      <c r="S782" s="133" t="str">
        <f t="shared" si="235"/>
        <v/>
      </c>
    </row>
    <row r="783" spans="19:19" ht="13.5" customHeight="1" x14ac:dyDescent="0.2">
      <c r="S783" s="133" t="str">
        <f t="shared" si="235"/>
        <v/>
      </c>
    </row>
    <row r="784" spans="19:19" ht="13.5" customHeight="1" x14ac:dyDescent="0.2">
      <c r="S784" s="133" t="str">
        <f t="shared" si="235"/>
        <v/>
      </c>
    </row>
    <row r="785" spans="19:19" ht="13.5" customHeight="1" x14ac:dyDescent="0.2">
      <c r="S785" s="133" t="str">
        <f t="shared" si="235"/>
        <v/>
      </c>
    </row>
    <row r="786" spans="19:19" ht="13.5" customHeight="1" x14ac:dyDescent="0.2">
      <c r="S786" s="133" t="str">
        <f t="shared" si="235"/>
        <v/>
      </c>
    </row>
    <row r="787" spans="19:19" ht="13.5" customHeight="1" x14ac:dyDescent="0.2">
      <c r="S787" s="133" t="str">
        <f t="shared" si="235"/>
        <v/>
      </c>
    </row>
    <row r="788" spans="19:19" ht="13.5" customHeight="1" x14ac:dyDescent="0.2">
      <c r="S788" s="133" t="str">
        <f t="shared" si="235"/>
        <v/>
      </c>
    </row>
    <row r="789" spans="19:19" ht="13.5" customHeight="1" x14ac:dyDescent="0.2">
      <c r="S789" s="133" t="str">
        <f t="shared" si="235"/>
        <v/>
      </c>
    </row>
    <row r="790" spans="19:19" ht="13.5" customHeight="1" x14ac:dyDescent="0.2">
      <c r="S790" s="133" t="str">
        <f t="shared" si="235"/>
        <v/>
      </c>
    </row>
    <row r="791" spans="19:19" ht="13.5" customHeight="1" x14ac:dyDescent="0.2">
      <c r="S791" s="133" t="str">
        <f t="shared" si="235"/>
        <v/>
      </c>
    </row>
    <row r="792" spans="19:19" ht="13.5" customHeight="1" x14ac:dyDescent="0.2">
      <c r="S792" s="133" t="str">
        <f t="shared" si="235"/>
        <v/>
      </c>
    </row>
    <row r="793" spans="19:19" ht="13.5" customHeight="1" x14ac:dyDescent="0.2">
      <c r="S793" s="133" t="str">
        <f t="shared" si="235"/>
        <v/>
      </c>
    </row>
    <row r="794" spans="19:19" ht="13.5" customHeight="1" x14ac:dyDescent="0.2">
      <c r="S794" s="133" t="str">
        <f t="shared" si="235"/>
        <v/>
      </c>
    </row>
    <row r="795" spans="19:19" ht="13.5" customHeight="1" x14ac:dyDescent="0.2">
      <c r="S795" s="133" t="str">
        <f t="shared" ref="S795:S858" si="236">IF(A795&gt;0,A795,"")</f>
        <v/>
      </c>
    </row>
    <row r="796" spans="19:19" ht="13.5" customHeight="1" x14ac:dyDescent="0.2">
      <c r="S796" s="133" t="str">
        <f t="shared" si="236"/>
        <v/>
      </c>
    </row>
    <row r="797" spans="19:19" ht="13.5" customHeight="1" x14ac:dyDescent="0.2">
      <c r="S797" s="133" t="str">
        <f t="shared" si="236"/>
        <v/>
      </c>
    </row>
    <row r="798" spans="19:19" ht="13.5" customHeight="1" x14ac:dyDescent="0.2">
      <c r="S798" s="133" t="str">
        <f t="shared" si="236"/>
        <v/>
      </c>
    </row>
    <row r="799" spans="19:19" ht="13.5" customHeight="1" x14ac:dyDescent="0.2">
      <c r="S799" s="133" t="str">
        <f t="shared" si="236"/>
        <v/>
      </c>
    </row>
    <row r="800" spans="19:19" ht="13.5" customHeight="1" x14ac:dyDescent="0.2">
      <c r="S800" s="133" t="str">
        <f t="shared" si="236"/>
        <v/>
      </c>
    </row>
    <row r="801" spans="19:19" ht="13.5" customHeight="1" x14ac:dyDescent="0.2">
      <c r="S801" s="133" t="str">
        <f t="shared" si="236"/>
        <v/>
      </c>
    </row>
    <row r="802" spans="19:19" ht="13.5" customHeight="1" x14ac:dyDescent="0.2">
      <c r="S802" s="133" t="str">
        <f t="shared" si="236"/>
        <v/>
      </c>
    </row>
    <row r="803" spans="19:19" ht="13.5" customHeight="1" x14ac:dyDescent="0.2">
      <c r="S803" s="133" t="str">
        <f t="shared" si="236"/>
        <v/>
      </c>
    </row>
    <row r="804" spans="19:19" ht="13.5" customHeight="1" x14ac:dyDescent="0.2">
      <c r="S804" s="133" t="str">
        <f t="shared" si="236"/>
        <v/>
      </c>
    </row>
    <row r="805" spans="19:19" ht="13.5" customHeight="1" x14ac:dyDescent="0.2">
      <c r="S805" s="133" t="str">
        <f t="shared" si="236"/>
        <v/>
      </c>
    </row>
    <row r="806" spans="19:19" ht="13.5" customHeight="1" x14ac:dyDescent="0.2">
      <c r="S806" s="133" t="str">
        <f t="shared" si="236"/>
        <v/>
      </c>
    </row>
    <row r="807" spans="19:19" ht="13.5" customHeight="1" x14ac:dyDescent="0.2">
      <c r="S807" s="133" t="str">
        <f t="shared" si="236"/>
        <v/>
      </c>
    </row>
    <row r="808" spans="19:19" ht="13.5" customHeight="1" x14ac:dyDescent="0.2">
      <c r="S808" s="133" t="str">
        <f t="shared" si="236"/>
        <v/>
      </c>
    </row>
    <row r="809" spans="19:19" ht="13.5" customHeight="1" x14ac:dyDescent="0.2">
      <c r="S809" s="133" t="str">
        <f t="shared" si="236"/>
        <v/>
      </c>
    </row>
    <row r="810" spans="19:19" ht="13.5" customHeight="1" x14ac:dyDescent="0.2">
      <c r="S810" s="133" t="str">
        <f t="shared" si="236"/>
        <v/>
      </c>
    </row>
    <row r="811" spans="19:19" ht="13.5" customHeight="1" x14ac:dyDescent="0.2">
      <c r="S811" s="133" t="str">
        <f t="shared" si="236"/>
        <v/>
      </c>
    </row>
    <row r="812" spans="19:19" ht="13.5" customHeight="1" x14ac:dyDescent="0.2">
      <c r="S812" s="133" t="str">
        <f t="shared" si="236"/>
        <v/>
      </c>
    </row>
    <row r="813" spans="19:19" ht="13.5" customHeight="1" x14ac:dyDescent="0.2">
      <c r="S813" s="133" t="str">
        <f t="shared" si="236"/>
        <v/>
      </c>
    </row>
    <row r="814" spans="19:19" ht="13.5" customHeight="1" x14ac:dyDescent="0.2">
      <c r="S814" s="133" t="str">
        <f t="shared" si="236"/>
        <v/>
      </c>
    </row>
    <row r="815" spans="19:19" ht="13.5" customHeight="1" x14ac:dyDescent="0.2">
      <c r="S815" s="133" t="str">
        <f t="shared" si="236"/>
        <v/>
      </c>
    </row>
    <row r="816" spans="19:19" ht="13.5" customHeight="1" x14ac:dyDescent="0.2">
      <c r="S816" s="133" t="str">
        <f t="shared" si="236"/>
        <v/>
      </c>
    </row>
    <row r="817" spans="19:19" ht="13.5" customHeight="1" x14ac:dyDescent="0.2">
      <c r="S817" s="133" t="str">
        <f t="shared" si="236"/>
        <v/>
      </c>
    </row>
    <row r="818" spans="19:19" ht="13.5" customHeight="1" x14ac:dyDescent="0.2">
      <c r="S818" s="133" t="str">
        <f t="shared" si="236"/>
        <v/>
      </c>
    </row>
    <row r="819" spans="19:19" ht="13.5" customHeight="1" x14ac:dyDescent="0.2">
      <c r="S819" s="133" t="str">
        <f t="shared" si="236"/>
        <v/>
      </c>
    </row>
    <row r="820" spans="19:19" ht="13.5" customHeight="1" x14ac:dyDescent="0.2">
      <c r="S820" s="133" t="str">
        <f t="shared" si="236"/>
        <v/>
      </c>
    </row>
    <row r="821" spans="19:19" ht="13.5" customHeight="1" x14ac:dyDescent="0.2">
      <c r="S821" s="133" t="str">
        <f t="shared" si="236"/>
        <v/>
      </c>
    </row>
    <row r="822" spans="19:19" ht="13.5" customHeight="1" x14ac:dyDescent="0.2">
      <c r="S822" s="133" t="str">
        <f t="shared" si="236"/>
        <v/>
      </c>
    </row>
    <row r="823" spans="19:19" ht="13.5" customHeight="1" x14ac:dyDescent="0.2">
      <c r="S823" s="133" t="str">
        <f t="shared" si="236"/>
        <v/>
      </c>
    </row>
    <row r="824" spans="19:19" ht="13.5" customHeight="1" x14ac:dyDescent="0.2">
      <c r="S824" s="133" t="str">
        <f t="shared" si="236"/>
        <v/>
      </c>
    </row>
    <row r="825" spans="19:19" ht="13.5" customHeight="1" x14ac:dyDescent="0.2">
      <c r="S825" s="133" t="str">
        <f t="shared" si="236"/>
        <v/>
      </c>
    </row>
    <row r="826" spans="19:19" ht="13.5" customHeight="1" x14ac:dyDescent="0.2">
      <c r="S826" s="133" t="str">
        <f t="shared" si="236"/>
        <v/>
      </c>
    </row>
    <row r="827" spans="19:19" ht="13.5" customHeight="1" x14ac:dyDescent="0.2">
      <c r="S827" s="133" t="str">
        <f t="shared" si="236"/>
        <v/>
      </c>
    </row>
    <row r="828" spans="19:19" ht="13.5" customHeight="1" x14ac:dyDescent="0.2">
      <c r="S828" s="133" t="str">
        <f t="shared" si="236"/>
        <v/>
      </c>
    </row>
    <row r="829" spans="19:19" ht="13.5" customHeight="1" x14ac:dyDescent="0.2">
      <c r="S829" s="133" t="str">
        <f t="shared" si="236"/>
        <v/>
      </c>
    </row>
    <row r="830" spans="19:19" ht="13.5" customHeight="1" x14ac:dyDescent="0.2">
      <c r="S830" s="133" t="str">
        <f t="shared" si="236"/>
        <v/>
      </c>
    </row>
    <row r="831" spans="19:19" ht="13.5" customHeight="1" x14ac:dyDescent="0.2">
      <c r="S831" s="133" t="str">
        <f t="shared" si="236"/>
        <v/>
      </c>
    </row>
    <row r="832" spans="19:19" ht="13.5" customHeight="1" x14ac:dyDescent="0.2">
      <c r="S832" s="133" t="str">
        <f t="shared" si="236"/>
        <v/>
      </c>
    </row>
    <row r="833" spans="19:19" ht="13.5" customHeight="1" x14ac:dyDescent="0.2">
      <c r="S833" s="133" t="str">
        <f t="shared" si="236"/>
        <v/>
      </c>
    </row>
    <row r="834" spans="19:19" ht="13.5" customHeight="1" x14ac:dyDescent="0.2">
      <c r="S834" s="133" t="str">
        <f t="shared" si="236"/>
        <v/>
      </c>
    </row>
    <row r="835" spans="19:19" ht="13.5" customHeight="1" x14ac:dyDescent="0.2">
      <c r="S835" s="133" t="str">
        <f t="shared" si="236"/>
        <v/>
      </c>
    </row>
    <row r="836" spans="19:19" ht="13.5" customHeight="1" x14ac:dyDescent="0.2">
      <c r="S836" s="133" t="str">
        <f t="shared" si="236"/>
        <v/>
      </c>
    </row>
    <row r="837" spans="19:19" ht="13.5" customHeight="1" x14ac:dyDescent="0.2">
      <c r="S837" s="133" t="str">
        <f t="shared" si="236"/>
        <v/>
      </c>
    </row>
    <row r="838" spans="19:19" ht="13.5" customHeight="1" x14ac:dyDescent="0.2">
      <c r="S838" s="133" t="str">
        <f t="shared" si="236"/>
        <v/>
      </c>
    </row>
    <row r="839" spans="19:19" ht="13.5" customHeight="1" x14ac:dyDescent="0.2">
      <c r="S839" s="133" t="str">
        <f t="shared" si="236"/>
        <v/>
      </c>
    </row>
    <row r="840" spans="19:19" ht="13.5" customHeight="1" x14ac:dyDescent="0.2">
      <c r="S840" s="133" t="str">
        <f t="shared" si="236"/>
        <v/>
      </c>
    </row>
    <row r="841" spans="19:19" ht="13.5" customHeight="1" x14ac:dyDescent="0.2">
      <c r="S841" s="133" t="str">
        <f t="shared" si="236"/>
        <v/>
      </c>
    </row>
    <row r="842" spans="19:19" ht="13.5" customHeight="1" x14ac:dyDescent="0.2">
      <c r="S842" s="133" t="str">
        <f t="shared" si="236"/>
        <v/>
      </c>
    </row>
    <row r="843" spans="19:19" ht="13.5" customHeight="1" x14ac:dyDescent="0.2">
      <c r="S843" s="133" t="str">
        <f t="shared" si="236"/>
        <v/>
      </c>
    </row>
    <row r="844" spans="19:19" ht="13.5" customHeight="1" x14ac:dyDescent="0.2">
      <c r="S844" s="133" t="str">
        <f t="shared" si="236"/>
        <v/>
      </c>
    </row>
    <row r="845" spans="19:19" ht="13.5" customHeight="1" x14ac:dyDescent="0.2">
      <c r="S845" s="133" t="str">
        <f t="shared" si="236"/>
        <v/>
      </c>
    </row>
    <row r="846" spans="19:19" ht="13.5" customHeight="1" x14ac:dyDescent="0.2">
      <c r="S846" s="133" t="str">
        <f t="shared" si="236"/>
        <v/>
      </c>
    </row>
    <row r="847" spans="19:19" ht="13.5" customHeight="1" x14ac:dyDescent="0.2">
      <c r="S847" s="133" t="str">
        <f t="shared" si="236"/>
        <v/>
      </c>
    </row>
    <row r="848" spans="19:19" ht="13.5" customHeight="1" x14ac:dyDescent="0.2">
      <c r="S848" s="133" t="str">
        <f t="shared" si="236"/>
        <v/>
      </c>
    </row>
    <row r="849" spans="19:19" ht="13.5" customHeight="1" x14ac:dyDescent="0.2">
      <c r="S849" s="133" t="str">
        <f t="shared" si="236"/>
        <v/>
      </c>
    </row>
    <row r="850" spans="19:19" ht="13.5" customHeight="1" x14ac:dyDescent="0.2">
      <c r="S850" s="133" t="str">
        <f t="shared" si="236"/>
        <v/>
      </c>
    </row>
    <row r="851" spans="19:19" ht="13.5" customHeight="1" x14ac:dyDescent="0.2">
      <c r="S851" s="133" t="str">
        <f t="shared" si="236"/>
        <v/>
      </c>
    </row>
    <row r="852" spans="19:19" ht="13.5" customHeight="1" x14ac:dyDescent="0.2">
      <c r="S852" s="133" t="str">
        <f t="shared" si="236"/>
        <v/>
      </c>
    </row>
    <row r="853" spans="19:19" ht="13.5" customHeight="1" x14ac:dyDescent="0.2">
      <c r="S853" s="133" t="str">
        <f t="shared" si="236"/>
        <v/>
      </c>
    </row>
    <row r="854" spans="19:19" ht="13.5" customHeight="1" x14ac:dyDescent="0.2">
      <c r="S854" s="133" t="str">
        <f t="shared" si="236"/>
        <v/>
      </c>
    </row>
    <row r="855" spans="19:19" ht="13.5" customHeight="1" x14ac:dyDescent="0.2">
      <c r="S855" s="133" t="str">
        <f t="shared" si="236"/>
        <v/>
      </c>
    </row>
    <row r="856" spans="19:19" ht="13.5" customHeight="1" x14ac:dyDescent="0.2">
      <c r="S856" s="133" t="str">
        <f t="shared" si="236"/>
        <v/>
      </c>
    </row>
    <row r="857" spans="19:19" ht="13.5" customHeight="1" x14ac:dyDescent="0.2">
      <c r="S857" s="133" t="str">
        <f t="shared" si="236"/>
        <v/>
      </c>
    </row>
    <row r="858" spans="19:19" ht="13.5" customHeight="1" x14ac:dyDescent="0.2">
      <c r="S858" s="133" t="str">
        <f t="shared" si="236"/>
        <v/>
      </c>
    </row>
    <row r="859" spans="19:19" ht="13.5" customHeight="1" x14ac:dyDescent="0.2">
      <c r="S859" s="133" t="str">
        <f t="shared" ref="S859:S909" si="237">IF(A859&gt;0,A859,"")</f>
        <v/>
      </c>
    </row>
    <row r="860" spans="19:19" ht="13.5" customHeight="1" x14ac:dyDescent="0.2">
      <c r="S860" s="133" t="str">
        <f t="shared" si="237"/>
        <v/>
      </c>
    </row>
    <row r="861" spans="19:19" ht="13.5" customHeight="1" x14ac:dyDescent="0.2">
      <c r="S861" s="133" t="str">
        <f t="shared" si="237"/>
        <v/>
      </c>
    </row>
    <row r="862" spans="19:19" ht="13.5" customHeight="1" x14ac:dyDescent="0.2">
      <c r="S862" s="133" t="str">
        <f t="shared" si="237"/>
        <v/>
      </c>
    </row>
    <row r="863" spans="19:19" ht="13.5" customHeight="1" x14ac:dyDescent="0.2">
      <c r="S863" s="133" t="str">
        <f t="shared" si="237"/>
        <v/>
      </c>
    </row>
    <row r="864" spans="19:19" ht="13.5" customHeight="1" x14ac:dyDescent="0.2">
      <c r="S864" s="133" t="str">
        <f t="shared" si="237"/>
        <v/>
      </c>
    </row>
    <row r="865" spans="19:19" ht="13.5" customHeight="1" x14ac:dyDescent="0.2">
      <c r="S865" s="133" t="str">
        <f t="shared" si="237"/>
        <v/>
      </c>
    </row>
    <row r="866" spans="19:19" ht="13.5" customHeight="1" x14ac:dyDescent="0.2">
      <c r="S866" s="133" t="str">
        <f t="shared" si="237"/>
        <v/>
      </c>
    </row>
    <row r="867" spans="19:19" ht="13.5" customHeight="1" x14ac:dyDescent="0.2">
      <c r="S867" s="133" t="str">
        <f t="shared" si="237"/>
        <v/>
      </c>
    </row>
    <row r="868" spans="19:19" ht="13.5" customHeight="1" x14ac:dyDescent="0.2">
      <c r="S868" s="133" t="str">
        <f t="shared" si="237"/>
        <v/>
      </c>
    </row>
    <row r="869" spans="19:19" ht="13.5" customHeight="1" x14ac:dyDescent="0.2">
      <c r="S869" s="133" t="str">
        <f t="shared" si="237"/>
        <v/>
      </c>
    </row>
    <row r="870" spans="19:19" ht="13.5" customHeight="1" x14ac:dyDescent="0.2">
      <c r="S870" s="133" t="str">
        <f t="shared" si="237"/>
        <v/>
      </c>
    </row>
    <row r="871" spans="19:19" ht="13.5" customHeight="1" x14ac:dyDescent="0.2">
      <c r="S871" s="133" t="str">
        <f t="shared" si="237"/>
        <v/>
      </c>
    </row>
    <row r="872" spans="19:19" ht="13.5" customHeight="1" x14ac:dyDescent="0.2">
      <c r="S872" s="133" t="str">
        <f t="shared" si="237"/>
        <v/>
      </c>
    </row>
    <row r="873" spans="19:19" ht="13.5" customHeight="1" x14ac:dyDescent="0.2">
      <c r="S873" s="133" t="str">
        <f t="shared" si="237"/>
        <v/>
      </c>
    </row>
    <row r="874" spans="19:19" ht="13.5" customHeight="1" x14ac:dyDescent="0.2">
      <c r="S874" s="133" t="str">
        <f t="shared" si="237"/>
        <v/>
      </c>
    </row>
    <row r="875" spans="19:19" ht="13.5" customHeight="1" x14ac:dyDescent="0.2">
      <c r="S875" s="133" t="str">
        <f t="shared" si="237"/>
        <v/>
      </c>
    </row>
    <row r="876" spans="19:19" ht="13.5" customHeight="1" x14ac:dyDescent="0.2">
      <c r="S876" s="133" t="str">
        <f t="shared" si="237"/>
        <v/>
      </c>
    </row>
    <row r="877" spans="19:19" ht="13.5" customHeight="1" x14ac:dyDescent="0.2">
      <c r="S877" s="133" t="str">
        <f t="shared" si="237"/>
        <v/>
      </c>
    </row>
    <row r="878" spans="19:19" ht="13.5" customHeight="1" x14ac:dyDescent="0.2">
      <c r="S878" s="133" t="str">
        <f t="shared" si="237"/>
        <v/>
      </c>
    </row>
    <row r="879" spans="19:19" ht="13.5" customHeight="1" x14ac:dyDescent="0.2">
      <c r="S879" s="133" t="str">
        <f t="shared" si="237"/>
        <v/>
      </c>
    </row>
    <row r="880" spans="19:19" ht="13.5" customHeight="1" x14ac:dyDescent="0.2">
      <c r="S880" s="133" t="str">
        <f t="shared" si="237"/>
        <v/>
      </c>
    </row>
    <row r="881" spans="19:19" ht="13.5" customHeight="1" x14ac:dyDescent="0.2">
      <c r="S881" s="133" t="str">
        <f t="shared" si="237"/>
        <v/>
      </c>
    </row>
    <row r="882" spans="19:19" ht="13.5" customHeight="1" x14ac:dyDescent="0.2">
      <c r="S882" s="133" t="str">
        <f t="shared" si="237"/>
        <v/>
      </c>
    </row>
    <row r="883" spans="19:19" ht="13.5" customHeight="1" x14ac:dyDescent="0.2">
      <c r="S883" s="133" t="str">
        <f t="shared" si="237"/>
        <v/>
      </c>
    </row>
    <row r="884" spans="19:19" ht="13.5" customHeight="1" x14ac:dyDescent="0.2">
      <c r="S884" s="133" t="str">
        <f t="shared" si="237"/>
        <v/>
      </c>
    </row>
    <row r="885" spans="19:19" ht="13.5" customHeight="1" x14ac:dyDescent="0.2">
      <c r="S885" s="133" t="str">
        <f t="shared" si="237"/>
        <v/>
      </c>
    </row>
    <row r="886" spans="19:19" ht="13.5" customHeight="1" x14ac:dyDescent="0.2">
      <c r="S886" s="133" t="str">
        <f t="shared" si="237"/>
        <v/>
      </c>
    </row>
    <row r="887" spans="19:19" ht="13.5" customHeight="1" x14ac:dyDescent="0.2">
      <c r="S887" s="133" t="str">
        <f t="shared" si="237"/>
        <v/>
      </c>
    </row>
    <row r="888" spans="19:19" ht="13.5" customHeight="1" x14ac:dyDescent="0.2">
      <c r="S888" s="133" t="str">
        <f t="shared" si="237"/>
        <v/>
      </c>
    </row>
    <row r="889" spans="19:19" ht="13.5" customHeight="1" x14ac:dyDescent="0.2">
      <c r="S889" s="133" t="str">
        <f t="shared" si="237"/>
        <v/>
      </c>
    </row>
    <row r="890" spans="19:19" ht="13.5" customHeight="1" x14ac:dyDescent="0.2">
      <c r="S890" s="133" t="str">
        <f t="shared" si="237"/>
        <v/>
      </c>
    </row>
    <row r="891" spans="19:19" ht="13.5" customHeight="1" x14ac:dyDescent="0.2">
      <c r="S891" s="133" t="str">
        <f t="shared" si="237"/>
        <v/>
      </c>
    </row>
    <row r="892" spans="19:19" ht="13.5" customHeight="1" x14ac:dyDescent="0.2">
      <c r="S892" s="133" t="str">
        <f t="shared" si="237"/>
        <v/>
      </c>
    </row>
    <row r="893" spans="19:19" ht="13.5" customHeight="1" x14ac:dyDescent="0.2">
      <c r="S893" s="133" t="str">
        <f t="shared" si="237"/>
        <v/>
      </c>
    </row>
    <row r="894" spans="19:19" ht="13.5" customHeight="1" x14ac:dyDescent="0.2">
      <c r="S894" s="133" t="str">
        <f t="shared" si="237"/>
        <v/>
      </c>
    </row>
    <row r="895" spans="19:19" ht="13.5" customHeight="1" x14ac:dyDescent="0.2">
      <c r="S895" s="133" t="str">
        <f t="shared" si="237"/>
        <v/>
      </c>
    </row>
    <row r="896" spans="19:19" ht="13.5" customHeight="1" x14ac:dyDescent="0.2">
      <c r="S896" s="133" t="str">
        <f t="shared" si="237"/>
        <v/>
      </c>
    </row>
    <row r="897" spans="19:19" ht="13.5" customHeight="1" x14ac:dyDescent="0.2">
      <c r="S897" s="133" t="str">
        <f t="shared" si="237"/>
        <v/>
      </c>
    </row>
    <row r="898" spans="19:19" ht="13.5" customHeight="1" x14ac:dyDescent="0.2">
      <c r="S898" s="133" t="str">
        <f t="shared" si="237"/>
        <v/>
      </c>
    </row>
    <row r="899" spans="19:19" ht="13.5" customHeight="1" x14ac:dyDescent="0.2">
      <c r="S899" s="133" t="str">
        <f t="shared" si="237"/>
        <v/>
      </c>
    </row>
    <row r="900" spans="19:19" ht="13.5" customHeight="1" x14ac:dyDescent="0.2">
      <c r="S900" s="133" t="str">
        <f t="shared" si="237"/>
        <v/>
      </c>
    </row>
    <row r="901" spans="19:19" ht="13.5" customHeight="1" x14ac:dyDescent="0.2">
      <c r="S901" s="133" t="str">
        <f t="shared" si="237"/>
        <v/>
      </c>
    </row>
    <row r="902" spans="19:19" ht="13.5" customHeight="1" x14ac:dyDescent="0.2">
      <c r="S902" s="133" t="str">
        <f t="shared" si="237"/>
        <v/>
      </c>
    </row>
    <row r="903" spans="19:19" ht="13.5" customHeight="1" x14ac:dyDescent="0.2">
      <c r="S903" s="133" t="str">
        <f t="shared" si="237"/>
        <v/>
      </c>
    </row>
    <row r="904" spans="19:19" ht="13.5" customHeight="1" x14ac:dyDescent="0.2">
      <c r="S904" s="133" t="str">
        <f t="shared" si="237"/>
        <v/>
      </c>
    </row>
    <row r="905" spans="19:19" ht="13.5" customHeight="1" x14ac:dyDescent="0.2">
      <c r="S905" s="133" t="str">
        <f t="shared" si="237"/>
        <v/>
      </c>
    </row>
    <row r="906" spans="19:19" ht="13.5" customHeight="1" x14ac:dyDescent="0.2">
      <c r="S906" s="133" t="str">
        <f t="shared" si="237"/>
        <v/>
      </c>
    </row>
    <row r="907" spans="19:19" ht="13.5" customHeight="1" x14ac:dyDescent="0.2">
      <c r="S907" s="133" t="str">
        <f t="shared" si="237"/>
        <v/>
      </c>
    </row>
    <row r="908" spans="19:19" ht="13.5" customHeight="1" x14ac:dyDescent="0.2">
      <c r="S908" s="133" t="str">
        <f t="shared" si="237"/>
        <v/>
      </c>
    </row>
    <row r="909" spans="19:19" ht="13.5" customHeight="1" x14ac:dyDescent="0.2">
      <c r="S909" s="133" t="str">
        <f t="shared" si="237"/>
        <v/>
      </c>
    </row>
  </sheetData>
  <sheetProtection algorithmName="SHA-512" hashValue="bA6uDVgntG3yQq1ujhSRcBMMaAj5SjdXnR+wik+RoVemm/95Tap4GrjBXanlW9NDj8Hn+LQGE6f2vDYHRV9OTA==" saltValue="ynetgy4rHj9dGYMMBBzbdQ==" spinCount="100000" sheet="1" objects="1" scenarios="1"/>
  <mergeCells count="17">
    <mergeCell ref="H6:I6"/>
    <mergeCell ref="R6:S6"/>
    <mergeCell ref="H7:I7"/>
    <mergeCell ref="H9:I9"/>
    <mergeCell ref="B19:D19"/>
    <mergeCell ref="E19:F19"/>
    <mergeCell ref="G19:I19"/>
    <mergeCell ref="M19:O19"/>
    <mergeCell ref="P19:R19"/>
    <mergeCell ref="H8:I8"/>
    <mergeCell ref="E12:F12"/>
    <mergeCell ref="B1:S1"/>
    <mergeCell ref="B2:S2"/>
    <mergeCell ref="H4:I4"/>
    <mergeCell ref="R4:S4"/>
    <mergeCell ref="H5:I5"/>
    <mergeCell ref="R5:S5"/>
  </mergeCells>
  <conditionalFormatting sqref="A25:S724">
    <cfRule type="expression" dxfId="1" priority="2">
      <formula>$A25&gt;0</formula>
    </cfRule>
  </conditionalFormatting>
  <conditionalFormatting sqref="A725:R725">
    <cfRule type="expression" dxfId="0" priority="1">
      <formula>$A725&gt;0</formula>
    </cfRule>
  </conditionalFormatting>
  <dataValidations disablePrompts="1" count="2">
    <dataValidation allowBlank="1" showInputMessage="1" showErrorMessage="1" promptTitle="Period" prompt="Retirees receive the Optional COLA every July after being retired one full year. Period helps to explain that delay and the calculations for annual and cumulative benefits paid. " sqref="J19:K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65555:K65555 JF65555:JG65555 TB65555:TC65555 ACX65555:ACY65555 AMT65555:AMU65555 AWP65555:AWQ65555 BGL65555:BGM65555 BQH65555:BQI65555 CAD65555:CAE65555 CJZ65555:CKA65555 CTV65555:CTW65555 DDR65555:DDS65555 DNN65555:DNO65555 DXJ65555:DXK65555 EHF65555:EHG65555 ERB65555:ERC65555 FAX65555:FAY65555 FKT65555:FKU65555 FUP65555:FUQ65555 GEL65555:GEM65555 GOH65555:GOI65555 GYD65555:GYE65555 HHZ65555:HIA65555 HRV65555:HRW65555 IBR65555:IBS65555 ILN65555:ILO65555 IVJ65555:IVK65555 JFF65555:JFG65555 JPB65555:JPC65555 JYX65555:JYY65555 KIT65555:KIU65555 KSP65555:KSQ65555 LCL65555:LCM65555 LMH65555:LMI65555 LWD65555:LWE65555 MFZ65555:MGA65555 MPV65555:MPW65555 MZR65555:MZS65555 NJN65555:NJO65555 NTJ65555:NTK65555 ODF65555:ODG65555 ONB65555:ONC65555 OWX65555:OWY65555 PGT65555:PGU65555 PQP65555:PQQ65555 QAL65555:QAM65555 QKH65555:QKI65555 QUD65555:QUE65555 RDZ65555:REA65555 RNV65555:RNW65555 RXR65555:RXS65555 SHN65555:SHO65555 SRJ65555:SRK65555 TBF65555:TBG65555 TLB65555:TLC65555 TUX65555:TUY65555 UET65555:UEU65555 UOP65555:UOQ65555 UYL65555:UYM65555 VIH65555:VII65555 VSD65555:VSE65555 WBZ65555:WCA65555 WLV65555:WLW65555 WVR65555:WVS65555 J131091:K131091 JF131091:JG131091 TB131091:TC131091 ACX131091:ACY131091 AMT131091:AMU131091 AWP131091:AWQ131091 BGL131091:BGM131091 BQH131091:BQI131091 CAD131091:CAE131091 CJZ131091:CKA131091 CTV131091:CTW131091 DDR131091:DDS131091 DNN131091:DNO131091 DXJ131091:DXK131091 EHF131091:EHG131091 ERB131091:ERC131091 FAX131091:FAY131091 FKT131091:FKU131091 FUP131091:FUQ131091 GEL131091:GEM131091 GOH131091:GOI131091 GYD131091:GYE131091 HHZ131091:HIA131091 HRV131091:HRW131091 IBR131091:IBS131091 ILN131091:ILO131091 IVJ131091:IVK131091 JFF131091:JFG131091 JPB131091:JPC131091 JYX131091:JYY131091 KIT131091:KIU131091 KSP131091:KSQ131091 LCL131091:LCM131091 LMH131091:LMI131091 LWD131091:LWE131091 MFZ131091:MGA131091 MPV131091:MPW131091 MZR131091:MZS131091 NJN131091:NJO131091 NTJ131091:NTK131091 ODF131091:ODG131091 ONB131091:ONC131091 OWX131091:OWY131091 PGT131091:PGU131091 PQP131091:PQQ131091 QAL131091:QAM131091 QKH131091:QKI131091 QUD131091:QUE131091 RDZ131091:REA131091 RNV131091:RNW131091 RXR131091:RXS131091 SHN131091:SHO131091 SRJ131091:SRK131091 TBF131091:TBG131091 TLB131091:TLC131091 TUX131091:TUY131091 UET131091:UEU131091 UOP131091:UOQ131091 UYL131091:UYM131091 VIH131091:VII131091 VSD131091:VSE131091 WBZ131091:WCA131091 WLV131091:WLW131091 WVR131091:WVS131091 J196627:K196627 JF196627:JG196627 TB196627:TC196627 ACX196627:ACY196627 AMT196627:AMU196627 AWP196627:AWQ196627 BGL196627:BGM196627 BQH196627:BQI196627 CAD196627:CAE196627 CJZ196627:CKA196627 CTV196627:CTW196627 DDR196627:DDS196627 DNN196627:DNO196627 DXJ196627:DXK196627 EHF196627:EHG196627 ERB196627:ERC196627 FAX196627:FAY196627 FKT196627:FKU196627 FUP196627:FUQ196627 GEL196627:GEM196627 GOH196627:GOI196627 GYD196627:GYE196627 HHZ196627:HIA196627 HRV196627:HRW196627 IBR196627:IBS196627 ILN196627:ILO196627 IVJ196627:IVK196627 JFF196627:JFG196627 JPB196627:JPC196627 JYX196627:JYY196627 KIT196627:KIU196627 KSP196627:KSQ196627 LCL196627:LCM196627 LMH196627:LMI196627 LWD196627:LWE196627 MFZ196627:MGA196627 MPV196627:MPW196627 MZR196627:MZS196627 NJN196627:NJO196627 NTJ196627:NTK196627 ODF196627:ODG196627 ONB196627:ONC196627 OWX196627:OWY196627 PGT196627:PGU196627 PQP196627:PQQ196627 QAL196627:QAM196627 QKH196627:QKI196627 QUD196627:QUE196627 RDZ196627:REA196627 RNV196627:RNW196627 RXR196627:RXS196627 SHN196627:SHO196627 SRJ196627:SRK196627 TBF196627:TBG196627 TLB196627:TLC196627 TUX196627:TUY196627 UET196627:UEU196627 UOP196627:UOQ196627 UYL196627:UYM196627 VIH196627:VII196627 VSD196627:VSE196627 WBZ196627:WCA196627 WLV196627:WLW196627 WVR196627:WVS196627 J262163:K262163 JF262163:JG262163 TB262163:TC262163 ACX262163:ACY262163 AMT262163:AMU262163 AWP262163:AWQ262163 BGL262163:BGM262163 BQH262163:BQI262163 CAD262163:CAE262163 CJZ262163:CKA262163 CTV262163:CTW262163 DDR262163:DDS262163 DNN262163:DNO262163 DXJ262163:DXK262163 EHF262163:EHG262163 ERB262163:ERC262163 FAX262163:FAY262163 FKT262163:FKU262163 FUP262163:FUQ262163 GEL262163:GEM262163 GOH262163:GOI262163 GYD262163:GYE262163 HHZ262163:HIA262163 HRV262163:HRW262163 IBR262163:IBS262163 ILN262163:ILO262163 IVJ262163:IVK262163 JFF262163:JFG262163 JPB262163:JPC262163 JYX262163:JYY262163 KIT262163:KIU262163 KSP262163:KSQ262163 LCL262163:LCM262163 LMH262163:LMI262163 LWD262163:LWE262163 MFZ262163:MGA262163 MPV262163:MPW262163 MZR262163:MZS262163 NJN262163:NJO262163 NTJ262163:NTK262163 ODF262163:ODG262163 ONB262163:ONC262163 OWX262163:OWY262163 PGT262163:PGU262163 PQP262163:PQQ262163 QAL262163:QAM262163 QKH262163:QKI262163 QUD262163:QUE262163 RDZ262163:REA262163 RNV262163:RNW262163 RXR262163:RXS262163 SHN262163:SHO262163 SRJ262163:SRK262163 TBF262163:TBG262163 TLB262163:TLC262163 TUX262163:TUY262163 UET262163:UEU262163 UOP262163:UOQ262163 UYL262163:UYM262163 VIH262163:VII262163 VSD262163:VSE262163 WBZ262163:WCA262163 WLV262163:WLW262163 WVR262163:WVS262163 J327699:K327699 JF327699:JG327699 TB327699:TC327699 ACX327699:ACY327699 AMT327699:AMU327699 AWP327699:AWQ327699 BGL327699:BGM327699 BQH327699:BQI327699 CAD327699:CAE327699 CJZ327699:CKA327699 CTV327699:CTW327699 DDR327699:DDS327699 DNN327699:DNO327699 DXJ327699:DXK327699 EHF327699:EHG327699 ERB327699:ERC327699 FAX327699:FAY327699 FKT327699:FKU327699 FUP327699:FUQ327699 GEL327699:GEM327699 GOH327699:GOI327699 GYD327699:GYE327699 HHZ327699:HIA327699 HRV327699:HRW327699 IBR327699:IBS327699 ILN327699:ILO327699 IVJ327699:IVK327699 JFF327699:JFG327699 JPB327699:JPC327699 JYX327699:JYY327699 KIT327699:KIU327699 KSP327699:KSQ327699 LCL327699:LCM327699 LMH327699:LMI327699 LWD327699:LWE327699 MFZ327699:MGA327699 MPV327699:MPW327699 MZR327699:MZS327699 NJN327699:NJO327699 NTJ327699:NTK327699 ODF327699:ODG327699 ONB327699:ONC327699 OWX327699:OWY327699 PGT327699:PGU327699 PQP327699:PQQ327699 QAL327699:QAM327699 QKH327699:QKI327699 QUD327699:QUE327699 RDZ327699:REA327699 RNV327699:RNW327699 RXR327699:RXS327699 SHN327699:SHO327699 SRJ327699:SRK327699 TBF327699:TBG327699 TLB327699:TLC327699 TUX327699:TUY327699 UET327699:UEU327699 UOP327699:UOQ327699 UYL327699:UYM327699 VIH327699:VII327699 VSD327699:VSE327699 WBZ327699:WCA327699 WLV327699:WLW327699 WVR327699:WVS327699 J393235:K393235 JF393235:JG393235 TB393235:TC393235 ACX393235:ACY393235 AMT393235:AMU393235 AWP393235:AWQ393235 BGL393235:BGM393235 BQH393235:BQI393235 CAD393235:CAE393235 CJZ393235:CKA393235 CTV393235:CTW393235 DDR393235:DDS393235 DNN393235:DNO393235 DXJ393235:DXK393235 EHF393235:EHG393235 ERB393235:ERC393235 FAX393235:FAY393235 FKT393235:FKU393235 FUP393235:FUQ393235 GEL393235:GEM393235 GOH393235:GOI393235 GYD393235:GYE393235 HHZ393235:HIA393235 HRV393235:HRW393235 IBR393235:IBS393235 ILN393235:ILO393235 IVJ393235:IVK393235 JFF393235:JFG393235 JPB393235:JPC393235 JYX393235:JYY393235 KIT393235:KIU393235 KSP393235:KSQ393235 LCL393235:LCM393235 LMH393235:LMI393235 LWD393235:LWE393235 MFZ393235:MGA393235 MPV393235:MPW393235 MZR393235:MZS393235 NJN393235:NJO393235 NTJ393235:NTK393235 ODF393235:ODG393235 ONB393235:ONC393235 OWX393235:OWY393235 PGT393235:PGU393235 PQP393235:PQQ393235 QAL393235:QAM393235 QKH393235:QKI393235 QUD393235:QUE393235 RDZ393235:REA393235 RNV393235:RNW393235 RXR393235:RXS393235 SHN393235:SHO393235 SRJ393235:SRK393235 TBF393235:TBG393235 TLB393235:TLC393235 TUX393235:TUY393235 UET393235:UEU393235 UOP393235:UOQ393235 UYL393235:UYM393235 VIH393235:VII393235 VSD393235:VSE393235 WBZ393235:WCA393235 WLV393235:WLW393235 WVR393235:WVS393235 J458771:K458771 JF458771:JG458771 TB458771:TC458771 ACX458771:ACY458771 AMT458771:AMU458771 AWP458771:AWQ458771 BGL458771:BGM458771 BQH458771:BQI458771 CAD458771:CAE458771 CJZ458771:CKA458771 CTV458771:CTW458771 DDR458771:DDS458771 DNN458771:DNO458771 DXJ458771:DXK458771 EHF458771:EHG458771 ERB458771:ERC458771 FAX458771:FAY458771 FKT458771:FKU458771 FUP458771:FUQ458771 GEL458771:GEM458771 GOH458771:GOI458771 GYD458771:GYE458771 HHZ458771:HIA458771 HRV458771:HRW458771 IBR458771:IBS458771 ILN458771:ILO458771 IVJ458771:IVK458771 JFF458771:JFG458771 JPB458771:JPC458771 JYX458771:JYY458771 KIT458771:KIU458771 KSP458771:KSQ458771 LCL458771:LCM458771 LMH458771:LMI458771 LWD458771:LWE458771 MFZ458771:MGA458771 MPV458771:MPW458771 MZR458771:MZS458771 NJN458771:NJO458771 NTJ458771:NTK458771 ODF458771:ODG458771 ONB458771:ONC458771 OWX458771:OWY458771 PGT458771:PGU458771 PQP458771:PQQ458771 QAL458771:QAM458771 QKH458771:QKI458771 QUD458771:QUE458771 RDZ458771:REA458771 RNV458771:RNW458771 RXR458771:RXS458771 SHN458771:SHO458771 SRJ458771:SRK458771 TBF458771:TBG458771 TLB458771:TLC458771 TUX458771:TUY458771 UET458771:UEU458771 UOP458771:UOQ458771 UYL458771:UYM458771 VIH458771:VII458771 VSD458771:VSE458771 WBZ458771:WCA458771 WLV458771:WLW458771 WVR458771:WVS458771 J524307:K524307 JF524307:JG524307 TB524307:TC524307 ACX524307:ACY524307 AMT524307:AMU524307 AWP524307:AWQ524307 BGL524307:BGM524307 BQH524307:BQI524307 CAD524307:CAE524307 CJZ524307:CKA524307 CTV524307:CTW524307 DDR524307:DDS524307 DNN524307:DNO524307 DXJ524307:DXK524307 EHF524307:EHG524307 ERB524307:ERC524307 FAX524307:FAY524307 FKT524307:FKU524307 FUP524307:FUQ524307 GEL524307:GEM524307 GOH524307:GOI524307 GYD524307:GYE524307 HHZ524307:HIA524307 HRV524307:HRW524307 IBR524307:IBS524307 ILN524307:ILO524307 IVJ524307:IVK524307 JFF524307:JFG524307 JPB524307:JPC524307 JYX524307:JYY524307 KIT524307:KIU524307 KSP524307:KSQ524307 LCL524307:LCM524307 LMH524307:LMI524307 LWD524307:LWE524307 MFZ524307:MGA524307 MPV524307:MPW524307 MZR524307:MZS524307 NJN524307:NJO524307 NTJ524307:NTK524307 ODF524307:ODG524307 ONB524307:ONC524307 OWX524307:OWY524307 PGT524307:PGU524307 PQP524307:PQQ524307 QAL524307:QAM524307 QKH524307:QKI524307 QUD524307:QUE524307 RDZ524307:REA524307 RNV524307:RNW524307 RXR524307:RXS524307 SHN524307:SHO524307 SRJ524307:SRK524307 TBF524307:TBG524307 TLB524307:TLC524307 TUX524307:TUY524307 UET524307:UEU524307 UOP524307:UOQ524307 UYL524307:UYM524307 VIH524307:VII524307 VSD524307:VSE524307 WBZ524307:WCA524307 WLV524307:WLW524307 WVR524307:WVS524307 J589843:K589843 JF589843:JG589843 TB589843:TC589843 ACX589843:ACY589843 AMT589843:AMU589843 AWP589843:AWQ589843 BGL589843:BGM589843 BQH589843:BQI589843 CAD589843:CAE589843 CJZ589843:CKA589843 CTV589843:CTW589843 DDR589843:DDS589843 DNN589843:DNO589843 DXJ589843:DXK589843 EHF589843:EHG589843 ERB589843:ERC589843 FAX589843:FAY589843 FKT589843:FKU589843 FUP589843:FUQ589843 GEL589843:GEM589843 GOH589843:GOI589843 GYD589843:GYE589843 HHZ589843:HIA589843 HRV589843:HRW589843 IBR589843:IBS589843 ILN589843:ILO589843 IVJ589843:IVK589843 JFF589843:JFG589843 JPB589843:JPC589843 JYX589843:JYY589843 KIT589843:KIU589843 KSP589843:KSQ589843 LCL589843:LCM589843 LMH589843:LMI589843 LWD589843:LWE589843 MFZ589843:MGA589843 MPV589843:MPW589843 MZR589843:MZS589843 NJN589843:NJO589843 NTJ589843:NTK589843 ODF589843:ODG589843 ONB589843:ONC589843 OWX589843:OWY589843 PGT589843:PGU589843 PQP589843:PQQ589843 QAL589843:QAM589843 QKH589843:QKI589843 QUD589843:QUE589843 RDZ589843:REA589843 RNV589843:RNW589843 RXR589843:RXS589843 SHN589843:SHO589843 SRJ589843:SRK589843 TBF589843:TBG589843 TLB589843:TLC589843 TUX589843:TUY589843 UET589843:UEU589843 UOP589843:UOQ589843 UYL589843:UYM589843 VIH589843:VII589843 VSD589843:VSE589843 WBZ589843:WCA589843 WLV589843:WLW589843 WVR589843:WVS589843 J655379:K655379 JF655379:JG655379 TB655379:TC655379 ACX655379:ACY655379 AMT655379:AMU655379 AWP655379:AWQ655379 BGL655379:BGM655379 BQH655379:BQI655379 CAD655379:CAE655379 CJZ655379:CKA655379 CTV655379:CTW655379 DDR655379:DDS655379 DNN655379:DNO655379 DXJ655379:DXK655379 EHF655379:EHG655379 ERB655379:ERC655379 FAX655379:FAY655379 FKT655379:FKU655379 FUP655379:FUQ655379 GEL655379:GEM655379 GOH655379:GOI655379 GYD655379:GYE655379 HHZ655379:HIA655379 HRV655379:HRW655379 IBR655379:IBS655379 ILN655379:ILO655379 IVJ655379:IVK655379 JFF655379:JFG655379 JPB655379:JPC655379 JYX655379:JYY655379 KIT655379:KIU655379 KSP655379:KSQ655379 LCL655379:LCM655379 LMH655379:LMI655379 LWD655379:LWE655379 MFZ655379:MGA655379 MPV655379:MPW655379 MZR655379:MZS655379 NJN655379:NJO655379 NTJ655379:NTK655379 ODF655379:ODG655379 ONB655379:ONC655379 OWX655379:OWY655379 PGT655379:PGU655379 PQP655379:PQQ655379 QAL655379:QAM655379 QKH655379:QKI655379 QUD655379:QUE655379 RDZ655379:REA655379 RNV655379:RNW655379 RXR655379:RXS655379 SHN655379:SHO655379 SRJ655379:SRK655379 TBF655379:TBG655379 TLB655379:TLC655379 TUX655379:TUY655379 UET655379:UEU655379 UOP655379:UOQ655379 UYL655379:UYM655379 VIH655379:VII655379 VSD655379:VSE655379 WBZ655379:WCA655379 WLV655379:WLW655379 WVR655379:WVS655379 J720915:K720915 JF720915:JG720915 TB720915:TC720915 ACX720915:ACY720915 AMT720915:AMU720915 AWP720915:AWQ720915 BGL720915:BGM720915 BQH720915:BQI720915 CAD720915:CAE720915 CJZ720915:CKA720915 CTV720915:CTW720915 DDR720915:DDS720915 DNN720915:DNO720915 DXJ720915:DXK720915 EHF720915:EHG720915 ERB720915:ERC720915 FAX720915:FAY720915 FKT720915:FKU720915 FUP720915:FUQ720915 GEL720915:GEM720915 GOH720915:GOI720915 GYD720915:GYE720915 HHZ720915:HIA720915 HRV720915:HRW720915 IBR720915:IBS720915 ILN720915:ILO720915 IVJ720915:IVK720915 JFF720915:JFG720915 JPB720915:JPC720915 JYX720915:JYY720915 KIT720915:KIU720915 KSP720915:KSQ720915 LCL720915:LCM720915 LMH720915:LMI720915 LWD720915:LWE720915 MFZ720915:MGA720915 MPV720915:MPW720915 MZR720915:MZS720915 NJN720915:NJO720915 NTJ720915:NTK720915 ODF720915:ODG720915 ONB720915:ONC720915 OWX720915:OWY720915 PGT720915:PGU720915 PQP720915:PQQ720915 QAL720915:QAM720915 QKH720915:QKI720915 QUD720915:QUE720915 RDZ720915:REA720915 RNV720915:RNW720915 RXR720915:RXS720915 SHN720915:SHO720915 SRJ720915:SRK720915 TBF720915:TBG720915 TLB720915:TLC720915 TUX720915:TUY720915 UET720915:UEU720915 UOP720915:UOQ720915 UYL720915:UYM720915 VIH720915:VII720915 VSD720915:VSE720915 WBZ720915:WCA720915 WLV720915:WLW720915 WVR720915:WVS720915 J786451:K786451 JF786451:JG786451 TB786451:TC786451 ACX786451:ACY786451 AMT786451:AMU786451 AWP786451:AWQ786451 BGL786451:BGM786451 BQH786451:BQI786451 CAD786451:CAE786451 CJZ786451:CKA786451 CTV786451:CTW786451 DDR786451:DDS786451 DNN786451:DNO786451 DXJ786451:DXK786451 EHF786451:EHG786451 ERB786451:ERC786451 FAX786451:FAY786451 FKT786451:FKU786451 FUP786451:FUQ786451 GEL786451:GEM786451 GOH786451:GOI786451 GYD786451:GYE786451 HHZ786451:HIA786451 HRV786451:HRW786451 IBR786451:IBS786451 ILN786451:ILO786451 IVJ786451:IVK786451 JFF786451:JFG786451 JPB786451:JPC786451 JYX786451:JYY786451 KIT786451:KIU786451 KSP786451:KSQ786451 LCL786451:LCM786451 LMH786451:LMI786451 LWD786451:LWE786451 MFZ786451:MGA786451 MPV786451:MPW786451 MZR786451:MZS786451 NJN786451:NJO786451 NTJ786451:NTK786451 ODF786451:ODG786451 ONB786451:ONC786451 OWX786451:OWY786451 PGT786451:PGU786451 PQP786451:PQQ786451 QAL786451:QAM786451 QKH786451:QKI786451 QUD786451:QUE786451 RDZ786451:REA786451 RNV786451:RNW786451 RXR786451:RXS786451 SHN786451:SHO786451 SRJ786451:SRK786451 TBF786451:TBG786451 TLB786451:TLC786451 TUX786451:TUY786451 UET786451:UEU786451 UOP786451:UOQ786451 UYL786451:UYM786451 VIH786451:VII786451 VSD786451:VSE786451 WBZ786451:WCA786451 WLV786451:WLW786451 WVR786451:WVS786451 J851987:K851987 JF851987:JG851987 TB851987:TC851987 ACX851987:ACY851987 AMT851987:AMU851987 AWP851987:AWQ851987 BGL851987:BGM851987 BQH851987:BQI851987 CAD851987:CAE851987 CJZ851987:CKA851987 CTV851987:CTW851987 DDR851987:DDS851987 DNN851987:DNO851987 DXJ851987:DXK851987 EHF851987:EHG851987 ERB851987:ERC851987 FAX851987:FAY851987 FKT851987:FKU851987 FUP851987:FUQ851987 GEL851987:GEM851987 GOH851987:GOI851987 GYD851987:GYE851987 HHZ851987:HIA851987 HRV851987:HRW851987 IBR851987:IBS851987 ILN851987:ILO851987 IVJ851987:IVK851987 JFF851987:JFG851987 JPB851987:JPC851987 JYX851987:JYY851987 KIT851987:KIU851987 KSP851987:KSQ851987 LCL851987:LCM851987 LMH851987:LMI851987 LWD851987:LWE851987 MFZ851987:MGA851987 MPV851987:MPW851987 MZR851987:MZS851987 NJN851987:NJO851987 NTJ851987:NTK851987 ODF851987:ODG851987 ONB851987:ONC851987 OWX851987:OWY851987 PGT851987:PGU851987 PQP851987:PQQ851987 QAL851987:QAM851987 QKH851987:QKI851987 QUD851987:QUE851987 RDZ851987:REA851987 RNV851987:RNW851987 RXR851987:RXS851987 SHN851987:SHO851987 SRJ851987:SRK851987 TBF851987:TBG851987 TLB851987:TLC851987 TUX851987:TUY851987 UET851987:UEU851987 UOP851987:UOQ851987 UYL851987:UYM851987 VIH851987:VII851987 VSD851987:VSE851987 WBZ851987:WCA851987 WLV851987:WLW851987 WVR851987:WVS851987 J917523:K917523 JF917523:JG917523 TB917523:TC917523 ACX917523:ACY917523 AMT917523:AMU917523 AWP917523:AWQ917523 BGL917523:BGM917523 BQH917523:BQI917523 CAD917523:CAE917523 CJZ917523:CKA917523 CTV917523:CTW917523 DDR917523:DDS917523 DNN917523:DNO917523 DXJ917523:DXK917523 EHF917523:EHG917523 ERB917523:ERC917523 FAX917523:FAY917523 FKT917523:FKU917523 FUP917523:FUQ917523 GEL917523:GEM917523 GOH917523:GOI917523 GYD917523:GYE917523 HHZ917523:HIA917523 HRV917523:HRW917523 IBR917523:IBS917523 ILN917523:ILO917523 IVJ917523:IVK917523 JFF917523:JFG917523 JPB917523:JPC917523 JYX917523:JYY917523 KIT917523:KIU917523 KSP917523:KSQ917523 LCL917523:LCM917523 LMH917523:LMI917523 LWD917523:LWE917523 MFZ917523:MGA917523 MPV917523:MPW917523 MZR917523:MZS917523 NJN917523:NJO917523 NTJ917523:NTK917523 ODF917523:ODG917523 ONB917523:ONC917523 OWX917523:OWY917523 PGT917523:PGU917523 PQP917523:PQQ917523 QAL917523:QAM917523 QKH917523:QKI917523 QUD917523:QUE917523 RDZ917523:REA917523 RNV917523:RNW917523 RXR917523:RXS917523 SHN917523:SHO917523 SRJ917523:SRK917523 TBF917523:TBG917523 TLB917523:TLC917523 TUX917523:TUY917523 UET917523:UEU917523 UOP917523:UOQ917523 UYL917523:UYM917523 VIH917523:VII917523 VSD917523:VSE917523 WBZ917523:WCA917523 WLV917523:WLW917523 WVR917523:WVS917523 J983059:K983059 JF983059:JG983059 TB983059:TC983059 ACX983059:ACY983059 AMT983059:AMU983059 AWP983059:AWQ983059 BGL983059:BGM983059 BQH983059:BQI983059 CAD983059:CAE983059 CJZ983059:CKA983059 CTV983059:CTW983059 DDR983059:DDS983059 DNN983059:DNO983059 DXJ983059:DXK983059 EHF983059:EHG983059 ERB983059:ERC983059 FAX983059:FAY983059 FKT983059:FKU983059 FUP983059:FUQ983059 GEL983059:GEM983059 GOH983059:GOI983059 GYD983059:GYE983059 HHZ983059:HIA983059 HRV983059:HRW983059 IBR983059:IBS983059 ILN983059:ILO983059 IVJ983059:IVK983059 JFF983059:JFG983059 JPB983059:JPC983059 JYX983059:JYY983059 KIT983059:KIU983059 KSP983059:KSQ983059 LCL983059:LCM983059 LMH983059:LMI983059 LWD983059:LWE983059 MFZ983059:MGA983059 MPV983059:MPW983059 MZR983059:MZS983059 NJN983059:NJO983059 NTJ983059:NTK983059 ODF983059:ODG983059 ONB983059:ONC983059 OWX983059:OWY983059 PGT983059:PGU983059 PQP983059:PQQ983059 QAL983059:QAM983059 QKH983059:QKI983059 QUD983059:QUE983059 RDZ983059:REA983059 RNV983059:RNW983059 RXR983059:RXS983059 SHN983059:SHO983059 SRJ983059:SRK983059 TBF983059:TBG983059 TLB983059:TLC983059 TUX983059:TUY983059 UET983059:UEU983059 UOP983059:UOQ983059 UYL983059:UYM983059 VIH983059:VII983059 VSD983059:VSE983059 WBZ983059:WCA983059 WLV983059:WLW983059 WVR983059:WVS983059"/>
    <dataValidation allowBlank="1" showErrorMessage="1" sqref="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L19:S19 JH19:JO19 TD19:TK19 ACZ19:ADG19 AMV19:ANC19 AWR19:AWY19 BGN19:BGU19 BQJ19:BQQ19 CAF19:CAM19 CKB19:CKI19 CTX19:CUE19 DDT19:DEA19 DNP19:DNW19 DXL19:DXS19 EHH19:EHO19 ERD19:ERK19 FAZ19:FBG19 FKV19:FLC19 FUR19:FUY19 GEN19:GEU19 GOJ19:GOQ19 GYF19:GYM19 HIB19:HII19 HRX19:HSE19 IBT19:ICA19 ILP19:ILW19 IVL19:IVS19 JFH19:JFO19 JPD19:JPK19 JYZ19:JZG19 KIV19:KJC19 KSR19:KSY19 LCN19:LCU19 LMJ19:LMQ19 LWF19:LWM19 MGB19:MGI19 MPX19:MQE19 MZT19:NAA19 NJP19:NJW19 NTL19:NTS19 ODH19:ODO19 OND19:ONK19 OWZ19:OXG19 PGV19:PHC19 PQR19:PQY19 QAN19:QAU19 QKJ19:QKQ19 QUF19:QUM19 REB19:REI19 RNX19:ROE19 RXT19:RYA19 SHP19:SHW19 SRL19:SRS19 TBH19:TBO19 TLD19:TLK19 TUZ19:TVG19 UEV19:UFC19 UOR19:UOY19 UYN19:UYU19 VIJ19:VIQ19 VSF19:VSM19 WCB19:WCI19 WLX19:WME19 WVT19:WWA19 L65555:S65555 JH65555:JO65555 TD65555:TK65555 ACZ65555:ADG65555 AMV65555:ANC65555 AWR65555:AWY65555 BGN65555:BGU65555 BQJ65555:BQQ65555 CAF65555:CAM65555 CKB65555:CKI65555 CTX65555:CUE65555 DDT65555:DEA65555 DNP65555:DNW65555 DXL65555:DXS65555 EHH65555:EHO65555 ERD65555:ERK65555 FAZ65555:FBG65555 FKV65555:FLC65555 FUR65555:FUY65555 GEN65555:GEU65555 GOJ65555:GOQ65555 GYF65555:GYM65555 HIB65555:HII65555 HRX65555:HSE65555 IBT65555:ICA65555 ILP65555:ILW65555 IVL65555:IVS65555 JFH65555:JFO65555 JPD65555:JPK65555 JYZ65555:JZG65555 KIV65555:KJC65555 KSR65555:KSY65555 LCN65555:LCU65555 LMJ65555:LMQ65555 LWF65555:LWM65555 MGB65555:MGI65555 MPX65555:MQE65555 MZT65555:NAA65555 NJP65555:NJW65555 NTL65555:NTS65555 ODH65555:ODO65555 OND65555:ONK65555 OWZ65555:OXG65555 PGV65555:PHC65555 PQR65555:PQY65555 QAN65555:QAU65555 QKJ65555:QKQ65555 QUF65555:QUM65555 REB65555:REI65555 RNX65555:ROE65555 RXT65555:RYA65555 SHP65555:SHW65555 SRL65555:SRS65555 TBH65555:TBO65555 TLD65555:TLK65555 TUZ65555:TVG65555 UEV65555:UFC65555 UOR65555:UOY65555 UYN65555:UYU65555 VIJ65555:VIQ65555 VSF65555:VSM65555 WCB65555:WCI65555 WLX65555:WME65555 WVT65555:WWA65555 L131091:S131091 JH131091:JO131091 TD131091:TK131091 ACZ131091:ADG131091 AMV131091:ANC131091 AWR131091:AWY131091 BGN131091:BGU131091 BQJ131091:BQQ131091 CAF131091:CAM131091 CKB131091:CKI131091 CTX131091:CUE131091 DDT131091:DEA131091 DNP131091:DNW131091 DXL131091:DXS131091 EHH131091:EHO131091 ERD131091:ERK131091 FAZ131091:FBG131091 FKV131091:FLC131091 FUR131091:FUY131091 GEN131091:GEU131091 GOJ131091:GOQ131091 GYF131091:GYM131091 HIB131091:HII131091 HRX131091:HSE131091 IBT131091:ICA131091 ILP131091:ILW131091 IVL131091:IVS131091 JFH131091:JFO131091 JPD131091:JPK131091 JYZ131091:JZG131091 KIV131091:KJC131091 KSR131091:KSY131091 LCN131091:LCU131091 LMJ131091:LMQ131091 LWF131091:LWM131091 MGB131091:MGI131091 MPX131091:MQE131091 MZT131091:NAA131091 NJP131091:NJW131091 NTL131091:NTS131091 ODH131091:ODO131091 OND131091:ONK131091 OWZ131091:OXG131091 PGV131091:PHC131091 PQR131091:PQY131091 QAN131091:QAU131091 QKJ131091:QKQ131091 QUF131091:QUM131091 REB131091:REI131091 RNX131091:ROE131091 RXT131091:RYA131091 SHP131091:SHW131091 SRL131091:SRS131091 TBH131091:TBO131091 TLD131091:TLK131091 TUZ131091:TVG131091 UEV131091:UFC131091 UOR131091:UOY131091 UYN131091:UYU131091 VIJ131091:VIQ131091 VSF131091:VSM131091 WCB131091:WCI131091 WLX131091:WME131091 WVT131091:WWA131091 L196627:S196627 JH196627:JO196627 TD196627:TK196627 ACZ196627:ADG196627 AMV196627:ANC196627 AWR196627:AWY196627 BGN196627:BGU196627 BQJ196627:BQQ196627 CAF196627:CAM196627 CKB196627:CKI196627 CTX196627:CUE196627 DDT196627:DEA196627 DNP196627:DNW196627 DXL196627:DXS196627 EHH196627:EHO196627 ERD196627:ERK196627 FAZ196627:FBG196627 FKV196627:FLC196627 FUR196627:FUY196627 GEN196627:GEU196627 GOJ196627:GOQ196627 GYF196627:GYM196627 HIB196627:HII196627 HRX196627:HSE196627 IBT196627:ICA196627 ILP196627:ILW196627 IVL196627:IVS196627 JFH196627:JFO196627 JPD196627:JPK196627 JYZ196627:JZG196627 KIV196627:KJC196627 KSR196627:KSY196627 LCN196627:LCU196627 LMJ196627:LMQ196627 LWF196627:LWM196627 MGB196627:MGI196627 MPX196627:MQE196627 MZT196627:NAA196627 NJP196627:NJW196627 NTL196627:NTS196627 ODH196627:ODO196627 OND196627:ONK196627 OWZ196627:OXG196627 PGV196627:PHC196627 PQR196627:PQY196627 QAN196627:QAU196627 QKJ196627:QKQ196627 QUF196627:QUM196627 REB196627:REI196627 RNX196627:ROE196627 RXT196627:RYA196627 SHP196627:SHW196627 SRL196627:SRS196627 TBH196627:TBO196627 TLD196627:TLK196627 TUZ196627:TVG196627 UEV196627:UFC196627 UOR196627:UOY196627 UYN196627:UYU196627 VIJ196627:VIQ196627 VSF196627:VSM196627 WCB196627:WCI196627 WLX196627:WME196627 WVT196627:WWA196627 L262163:S262163 JH262163:JO262163 TD262163:TK262163 ACZ262163:ADG262163 AMV262163:ANC262163 AWR262163:AWY262163 BGN262163:BGU262163 BQJ262163:BQQ262163 CAF262163:CAM262163 CKB262163:CKI262163 CTX262163:CUE262163 DDT262163:DEA262163 DNP262163:DNW262163 DXL262163:DXS262163 EHH262163:EHO262163 ERD262163:ERK262163 FAZ262163:FBG262163 FKV262163:FLC262163 FUR262163:FUY262163 GEN262163:GEU262163 GOJ262163:GOQ262163 GYF262163:GYM262163 HIB262163:HII262163 HRX262163:HSE262163 IBT262163:ICA262163 ILP262163:ILW262163 IVL262163:IVS262163 JFH262163:JFO262163 JPD262163:JPK262163 JYZ262163:JZG262163 KIV262163:KJC262163 KSR262163:KSY262163 LCN262163:LCU262163 LMJ262163:LMQ262163 LWF262163:LWM262163 MGB262163:MGI262163 MPX262163:MQE262163 MZT262163:NAA262163 NJP262163:NJW262163 NTL262163:NTS262163 ODH262163:ODO262163 OND262163:ONK262163 OWZ262163:OXG262163 PGV262163:PHC262163 PQR262163:PQY262163 QAN262163:QAU262163 QKJ262163:QKQ262163 QUF262163:QUM262163 REB262163:REI262163 RNX262163:ROE262163 RXT262163:RYA262163 SHP262163:SHW262163 SRL262163:SRS262163 TBH262163:TBO262163 TLD262163:TLK262163 TUZ262163:TVG262163 UEV262163:UFC262163 UOR262163:UOY262163 UYN262163:UYU262163 VIJ262163:VIQ262163 VSF262163:VSM262163 WCB262163:WCI262163 WLX262163:WME262163 WVT262163:WWA262163 L327699:S327699 JH327699:JO327699 TD327699:TK327699 ACZ327699:ADG327699 AMV327699:ANC327699 AWR327699:AWY327699 BGN327699:BGU327699 BQJ327699:BQQ327699 CAF327699:CAM327699 CKB327699:CKI327699 CTX327699:CUE327699 DDT327699:DEA327699 DNP327699:DNW327699 DXL327699:DXS327699 EHH327699:EHO327699 ERD327699:ERK327699 FAZ327699:FBG327699 FKV327699:FLC327699 FUR327699:FUY327699 GEN327699:GEU327699 GOJ327699:GOQ327699 GYF327699:GYM327699 HIB327699:HII327699 HRX327699:HSE327699 IBT327699:ICA327699 ILP327699:ILW327699 IVL327699:IVS327699 JFH327699:JFO327699 JPD327699:JPK327699 JYZ327699:JZG327699 KIV327699:KJC327699 KSR327699:KSY327699 LCN327699:LCU327699 LMJ327699:LMQ327699 LWF327699:LWM327699 MGB327699:MGI327699 MPX327699:MQE327699 MZT327699:NAA327699 NJP327699:NJW327699 NTL327699:NTS327699 ODH327699:ODO327699 OND327699:ONK327699 OWZ327699:OXG327699 PGV327699:PHC327699 PQR327699:PQY327699 QAN327699:QAU327699 QKJ327699:QKQ327699 QUF327699:QUM327699 REB327699:REI327699 RNX327699:ROE327699 RXT327699:RYA327699 SHP327699:SHW327699 SRL327699:SRS327699 TBH327699:TBO327699 TLD327699:TLK327699 TUZ327699:TVG327699 UEV327699:UFC327699 UOR327699:UOY327699 UYN327699:UYU327699 VIJ327699:VIQ327699 VSF327699:VSM327699 WCB327699:WCI327699 WLX327699:WME327699 WVT327699:WWA327699 L393235:S393235 JH393235:JO393235 TD393235:TK393235 ACZ393235:ADG393235 AMV393235:ANC393235 AWR393235:AWY393235 BGN393235:BGU393235 BQJ393235:BQQ393235 CAF393235:CAM393235 CKB393235:CKI393235 CTX393235:CUE393235 DDT393235:DEA393235 DNP393235:DNW393235 DXL393235:DXS393235 EHH393235:EHO393235 ERD393235:ERK393235 FAZ393235:FBG393235 FKV393235:FLC393235 FUR393235:FUY393235 GEN393235:GEU393235 GOJ393235:GOQ393235 GYF393235:GYM393235 HIB393235:HII393235 HRX393235:HSE393235 IBT393235:ICA393235 ILP393235:ILW393235 IVL393235:IVS393235 JFH393235:JFO393235 JPD393235:JPK393235 JYZ393235:JZG393235 KIV393235:KJC393235 KSR393235:KSY393235 LCN393235:LCU393235 LMJ393235:LMQ393235 LWF393235:LWM393235 MGB393235:MGI393235 MPX393235:MQE393235 MZT393235:NAA393235 NJP393235:NJW393235 NTL393235:NTS393235 ODH393235:ODO393235 OND393235:ONK393235 OWZ393235:OXG393235 PGV393235:PHC393235 PQR393235:PQY393235 QAN393235:QAU393235 QKJ393235:QKQ393235 QUF393235:QUM393235 REB393235:REI393235 RNX393235:ROE393235 RXT393235:RYA393235 SHP393235:SHW393235 SRL393235:SRS393235 TBH393235:TBO393235 TLD393235:TLK393235 TUZ393235:TVG393235 UEV393235:UFC393235 UOR393235:UOY393235 UYN393235:UYU393235 VIJ393235:VIQ393235 VSF393235:VSM393235 WCB393235:WCI393235 WLX393235:WME393235 WVT393235:WWA393235 L458771:S458771 JH458771:JO458771 TD458771:TK458771 ACZ458771:ADG458771 AMV458771:ANC458771 AWR458771:AWY458771 BGN458771:BGU458771 BQJ458771:BQQ458771 CAF458771:CAM458771 CKB458771:CKI458771 CTX458771:CUE458771 DDT458771:DEA458771 DNP458771:DNW458771 DXL458771:DXS458771 EHH458771:EHO458771 ERD458771:ERK458771 FAZ458771:FBG458771 FKV458771:FLC458771 FUR458771:FUY458771 GEN458771:GEU458771 GOJ458771:GOQ458771 GYF458771:GYM458771 HIB458771:HII458771 HRX458771:HSE458771 IBT458771:ICA458771 ILP458771:ILW458771 IVL458771:IVS458771 JFH458771:JFO458771 JPD458771:JPK458771 JYZ458771:JZG458771 KIV458771:KJC458771 KSR458771:KSY458771 LCN458771:LCU458771 LMJ458771:LMQ458771 LWF458771:LWM458771 MGB458771:MGI458771 MPX458771:MQE458771 MZT458771:NAA458771 NJP458771:NJW458771 NTL458771:NTS458771 ODH458771:ODO458771 OND458771:ONK458771 OWZ458771:OXG458771 PGV458771:PHC458771 PQR458771:PQY458771 QAN458771:QAU458771 QKJ458771:QKQ458771 QUF458771:QUM458771 REB458771:REI458771 RNX458771:ROE458771 RXT458771:RYA458771 SHP458771:SHW458771 SRL458771:SRS458771 TBH458771:TBO458771 TLD458771:TLK458771 TUZ458771:TVG458771 UEV458771:UFC458771 UOR458771:UOY458771 UYN458771:UYU458771 VIJ458771:VIQ458771 VSF458771:VSM458771 WCB458771:WCI458771 WLX458771:WME458771 WVT458771:WWA458771 L524307:S524307 JH524307:JO524307 TD524307:TK524307 ACZ524307:ADG524307 AMV524307:ANC524307 AWR524307:AWY524307 BGN524307:BGU524307 BQJ524307:BQQ524307 CAF524307:CAM524307 CKB524307:CKI524307 CTX524307:CUE524307 DDT524307:DEA524307 DNP524307:DNW524307 DXL524307:DXS524307 EHH524307:EHO524307 ERD524307:ERK524307 FAZ524307:FBG524307 FKV524307:FLC524307 FUR524307:FUY524307 GEN524307:GEU524307 GOJ524307:GOQ524307 GYF524307:GYM524307 HIB524307:HII524307 HRX524307:HSE524307 IBT524307:ICA524307 ILP524307:ILW524307 IVL524307:IVS524307 JFH524307:JFO524307 JPD524307:JPK524307 JYZ524307:JZG524307 KIV524307:KJC524307 KSR524307:KSY524307 LCN524307:LCU524307 LMJ524307:LMQ524307 LWF524307:LWM524307 MGB524307:MGI524307 MPX524307:MQE524307 MZT524307:NAA524307 NJP524307:NJW524307 NTL524307:NTS524307 ODH524307:ODO524307 OND524307:ONK524307 OWZ524307:OXG524307 PGV524307:PHC524307 PQR524307:PQY524307 QAN524307:QAU524307 QKJ524307:QKQ524307 QUF524307:QUM524307 REB524307:REI524307 RNX524307:ROE524307 RXT524307:RYA524307 SHP524307:SHW524307 SRL524307:SRS524307 TBH524307:TBO524307 TLD524307:TLK524307 TUZ524307:TVG524307 UEV524307:UFC524307 UOR524307:UOY524307 UYN524307:UYU524307 VIJ524307:VIQ524307 VSF524307:VSM524307 WCB524307:WCI524307 WLX524307:WME524307 WVT524307:WWA524307 L589843:S589843 JH589843:JO589843 TD589843:TK589843 ACZ589843:ADG589843 AMV589843:ANC589843 AWR589843:AWY589843 BGN589843:BGU589843 BQJ589843:BQQ589843 CAF589843:CAM589843 CKB589843:CKI589843 CTX589843:CUE589843 DDT589843:DEA589843 DNP589843:DNW589843 DXL589843:DXS589843 EHH589843:EHO589843 ERD589843:ERK589843 FAZ589843:FBG589843 FKV589843:FLC589843 FUR589843:FUY589843 GEN589843:GEU589843 GOJ589843:GOQ589843 GYF589843:GYM589843 HIB589843:HII589843 HRX589843:HSE589843 IBT589843:ICA589843 ILP589843:ILW589843 IVL589843:IVS589843 JFH589843:JFO589843 JPD589843:JPK589843 JYZ589843:JZG589843 KIV589843:KJC589843 KSR589843:KSY589843 LCN589843:LCU589843 LMJ589843:LMQ589843 LWF589843:LWM589843 MGB589843:MGI589843 MPX589843:MQE589843 MZT589843:NAA589843 NJP589843:NJW589843 NTL589843:NTS589843 ODH589843:ODO589843 OND589843:ONK589843 OWZ589843:OXG589843 PGV589843:PHC589843 PQR589843:PQY589843 QAN589843:QAU589843 QKJ589843:QKQ589843 QUF589843:QUM589843 REB589843:REI589843 RNX589843:ROE589843 RXT589843:RYA589843 SHP589843:SHW589843 SRL589843:SRS589843 TBH589843:TBO589843 TLD589843:TLK589843 TUZ589843:TVG589843 UEV589843:UFC589843 UOR589843:UOY589843 UYN589843:UYU589843 VIJ589843:VIQ589843 VSF589843:VSM589843 WCB589843:WCI589843 WLX589843:WME589843 WVT589843:WWA589843 L655379:S655379 JH655379:JO655379 TD655379:TK655379 ACZ655379:ADG655379 AMV655379:ANC655379 AWR655379:AWY655379 BGN655379:BGU655379 BQJ655379:BQQ655379 CAF655379:CAM655379 CKB655379:CKI655379 CTX655379:CUE655379 DDT655379:DEA655379 DNP655379:DNW655379 DXL655379:DXS655379 EHH655379:EHO655379 ERD655379:ERK655379 FAZ655379:FBG655379 FKV655379:FLC655379 FUR655379:FUY655379 GEN655379:GEU655379 GOJ655379:GOQ655379 GYF655379:GYM655379 HIB655379:HII655379 HRX655379:HSE655379 IBT655379:ICA655379 ILP655379:ILW655379 IVL655379:IVS655379 JFH655379:JFO655379 JPD655379:JPK655379 JYZ655379:JZG655379 KIV655379:KJC655379 KSR655379:KSY655379 LCN655379:LCU655379 LMJ655379:LMQ655379 LWF655379:LWM655379 MGB655379:MGI655379 MPX655379:MQE655379 MZT655379:NAA655379 NJP655379:NJW655379 NTL655379:NTS655379 ODH655379:ODO655379 OND655379:ONK655379 OWZ655379:OXG655379 PGV655379:PHC655379 PQR655379:PQY655379 QAN655379:QAU655379 QKJ655379:QKQ655379 QUF655379:QUM655379 REB655379:REI655379 RNX655379:ROE655379 RXT655379:RYA655379 SHP655379:SHW655379 SRL655379:SRS655379 TBH655379:TBO655379 TLD655379:TLK655379 TUZ655379:TVG655379 UEV655379:UFC655379 UOR655379:UOY655379 UYN655379:UYU655379 VIJ655379:VIQ655379 VSF655379:VSM655379 WCB655379:WCI655379 WLX655379:WME655379 WVT655379:WWA655379 L720915:S720915 JH720915:JO720915 TD720915:TK720915 ACZ720915:ADG720915 AMV720915:ANC720915 AWR720915:AWY720915 BGN720915:BGU720915 BQJ720915:BQQ720915 CAF720915:CAM720915 CKB720915:CKI720915 CTX720915:CUE720915 DDT720915:DEA720915 DNP720915:DNW720915 DXL720915:DXS720915 EHH720915:EHO720915 ERD720915:ERK720915 FAZ720915:FBG720915 FKV720915:FLC720915 FUR720915:FUY720915 GEN720915:GEU720915 GOJ720915:GOQ720915 GYF720915:GYM720915 HIB720915:HII720915 HRX720915:HSE720915 IBT720915:ICA720915 ILP720915:ILW720915 IVL720915:IVS720915 JFH720915:JFO720915 JPD720915:JPK720915 JYZ720915:JZG720915 KIV720915:KJC720915 KSR720915:KSY720915 LCN720915:LCU720915 LMJ720915:LMQ720915 LWF720915:LWM720915 MGB720915:MGI720915 MPX720915:MQE720915 MZT720915:NAA720915 NJP720915:NJW720915 NTL720915:NTS720915 ODH720915:ODO720915 OND720915:ONK720915 OWZ720915:OXG720915 PGV720915:PHC720915 PQR720915:PQY720915 QAN720915:QAU720915 QKJ720915:QKQ720915 QUF720915:QUM720915 REB720915:REI720915 RNX720915:ROE720915 RXT720915:RYA720915 SHP720915:SHW720915 SRL720915:SRS720915 TBH720915:TBO720915 TLD720915:TLK720915 TUZ720915:TVG720915 UEV720915:UFC720915 UOR720915:UOY720915 UYN720915:UYU720915 VIJ720915:VIQ720915 VSF720915:VSM720915 WCB720915:WCI720915 WLX720915:WME720915 WVT720915:WWA720915 L786451:S786451 JH786451:JO786451 TD786451:TK786451 ACZ786451:ADG786451 AMV786451:ANC786451 AWR786451:AWY786451 BGN786451:BGU786451 BQJ786451:BQQ786451 CAF786451:CAM786451 CKB786451:CKI786451 CTX786451:CUE786451 DDT786451:DEA786451 DNP786451:DNW786451 DXL786451:DXS786451 EHH786451:EHO786451 ERD786451:ERK786451 FAZ786451:FBG786451 FKV786451:FLC786451 FUR786451:FUY786451 GEN786451:GEU786451 GOJ786451:GOQ786451 GYF786451:GYM786451 HIB786451:HII786451 HRX786451:HSE786451 IBT786451:ICA786451 ILP786451:ILW786451 IVL786451:IVS786451 JFH786451:JFO786451 JPD786451:JPK786451 JYZ786451:JZG786451 KIV786451:KJC786451 KSR786451:KSY786451 LCN786451:LCU786451 LMJ786451:LMQ786451 LWF786451:LWM786451 MGB786451:MGI786451 MPX786451:MQE786451 MZT786451:NAA786451 NJP786451:NJW786451 NTL786451:NTS786451 ODH786451:ODO786451 OND786451:ONK786451 OWZ786451:OXG786451 PGV786451:PHC786451 PQR786451:PQY786451 QAN786451:QAU786451 QKJ786451:QKQ786451 QUF786451:QUM786451 REB786451:REI786451 RNX786451:ROE786451 RXT786451:RYA786451 SHP786451:SHW786451 SRL786451:SRS786451 TBH786451:TBO786451 TLD786451:TLK786451 TUZ786451:TVG786451 UEV786451:UFC786451 UOR786451:UOY786451 UYN786451:UYU786451 VIJ786451:VIQ786451 VSF786451:VSM786451 WCB786451:WCI786451 WLX786451:WME786451 WVT786451:WWA786451 L851987:S851987 JH851987:JO851987 TD851987:TK851987 ACZ851987:ADG851987 AMV851987:ANC851987 AWR851987:AWY851987 BGN851987:BGU851987 BQJ851987:BQQ851987 CAF851987:CAM851987 CKB851987:CKI851987 CTX851987:CUE851987 DDT851987:DEA851987 DNP851987:DNW851987 DXL851987:DXS851987 EHH851987:EHO851987 ERD851987:ERK851987 FAZ851987:FBG851987 FKV851987:FLC851987 FUR851987:FUY851987 GEN851987:GEU851987 GOJ851987:GOQ851987 GYF851987:GYM851987 HIB851987:HII851987 HRX851987:HSE851987 IBT851987:ICA851987 ILP851987:ILW851987 IVL851987:IVS851987 JFH851987:JFO851987 JPD851987:JPK851987 JYZ851987:JZG851987 KIV851987:KJC851987 KSR851987:KSY851987 LCN851987:LCU851987 LMJ851987:LMQ851987 LWF851987:LWM851987 MGB851987:MGI851987 MPX851987:MQE851987 MZT851987:NAA851987 NJP851987:NJW851987 NTL851987:NTS851987 ODH851987:ODO851987 OND851987:ONK851987 OWZ851987:OXG851987 PGV851987:PHC851987 PQR851987:PQY851987 QAN851987:QAU851987 QKJ851987:QKQ851987 QUF851987:QUM851987 REB851987:REI851987 RNX851987:ROE851987 RXT851987:RYA851987 SHP851987:SHW851987 SRL851987:SRS851987 TBH851987:TBO851987 TLD851987:TLK851987 TUZ851987:TVG851987 UEV851987:UFC851987 UOR851987:UOY851987 UYN851987:UYU851987 VIJ851987:VIQ851987 VSF851987:VSM851987 WCB851987:WCI851987 WLX851987:WME851987 WVT851987:WWA851987 L917523:S917523 JH917523:JO917523 TD917523:TK917523 ACZ917523:ADG917523 AMV917523:ANC917523 AWR917523:AWY917523 BGN917523:BGU917523 BQJ917523:BQQ917523 CAF917523:CAM917523 CKB917523:CKI917523 CTX917523:CUE917523 DDT917523:DEA917523 DNP917523:DNW917523 DXL917523:DXS917523 EHH917523:EHO917523 ERD917523:ERK917523 FAZ917523:FBG917523 FKV917523:FLC917523 FUR917523:FUY917523 GEN917523:GEU917523 GOJ917523:GOQ917523 GYF917523:GYM917523 HIB917523:HII917523 HRX917523:HSE917523 IBT917523:ICA917523 ILP917523:ILW917523 IVL917523:IVS917523 JFH917523:JFO917523 JPD917523:JPK917523 JYZ917523:JZG917523 KIV917523:KJC917523 KSR917523:KSY917523 LCN917523:LCU917523 LMJ917523:LMQ917523 LWF917523:LWM917523 MGB917523:MGI917523 MPX917523:MQE917523 MZT917523:NAA917523 NJP917523:NJW917523 NTL917523:NTS917523 ODH917523:ODO917523 OND917523:ONK917523 OWZ917523:OXG917523 PGV917523:PHC917523 PQR917523:PQY917523 QAN917523:QAU917523 QKJ917523:QKQ917523 QUF917523:QUM917523 REB917523:REI917523 RNX917523:ROE917523 RXT917523:RYA917523 SHP917523:SHW917523 SRL917523:SRS917523 TBH917523:TBO917523 TLD917523:TLK917523 TUZ917523:TVG917523 UEV917523:UFC917523 UOR917523:UOY917523 UYN917523:UYU917523 VIJ917523:VIQ917523 VSF917523:VSM917523 WCB917523:WCI917523 WLX917523:WME917523 WVT917523:WWA917523 L983059:S983059 JH983059:JO983059 TD983059:TK983059 ACZ983059:ADG983059 AMV983059:ANC983059 AWR983059:AWY983059 BGN983059:BGU983059 BQJ983059:BQQ983059 CAF983059:CAM983059 CKB983059:CKI983059 CTX983059:CUE983059 DDT983059:DEA983059 DNP983059:DNW983059 DXL983059:DXS983059 EHH983059:EHO983059 ERD983059:ERK983059 FAZ983059:FBG983059 FKV983059:FLC983059 FUR983059:FUY983059 GEN983059:GEU983059 GOJ983059:GOQ983059 GYF983059:GYM983059 HIB983059:HII983059 HRX983059:HSE983059 IBT983059:ICA983059 ILP983059:ILW983059 IVL983059:IVS983059 JFH983059:JFO983059 JPD983059:JPK983059 JYZ983059:JZG983059 KIV983059:KJC983059 KSR983059:KSY983059 LCN983059:LCU983059 LMJ983059:LMQ983059 LWF983059:LWM983059 MGB983059:MGI983059 MPX983059:MQE983059 MZT983059:NAA983059 NJP983059:NJW983059 NTL983059:NTS983059 ODH983059:ODO983059 OND983059:ONK983059 OWZ983059:OXG983059 PGV983059:PHC983059 PQR983059:PQY983059 QAN983059:QAU983059 QKJ983059:QKQ983059 QUF983059:QUM983059 REB983059:REI983059 RNX983059:ROE983059 RXT983059:RYA983059 SHP983059:SHW983059 SRL983059:SRS983059 TBH983059:TBO983059 TLD983059:TLK983059 TUZ983059:TVG983059 UEV983059:UFC983059 UOR983059:UOY983059 UYN983059:UYU983059 VIJ983059:VIQ983059 VSF983059:VSM983059 WCB983059:WCI983059 WLX983059:WME983059 WVT983059:WWA983059"/>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Charts</vt:lpstr>
      <vt:lpstr>Full Comparison</vt:lpstr>
    </vt:vector>
  </TitlesOfParts>
  <Company>Department of Retirement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Petersen, Laura (DRS)</dc:creator>
  <cp:lastModifiedBy>Petersen, Laura (DRS)</cp:lastModifiedBy>
  <dcterms:created xsi:type="dcterms:W3CDTF">2016-12-22T16:13:56Z</dcterms:created>
  <dcterms:modified xsi:type="dcterms:W3CDTF">2021-10-11T18:34:54Z</dcterms:modified>
</cp:coreProperties>
</file>